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ОЧНАЯ январь 2026" sheetId="1" r:id="rId1"/>
    <sheet name="ЗАОЧНАЯ январь 2026" sheetId="5" r:id="rId2"/>
    <sheet name="ОЧНО-ЗАОЧНАЯ январь 2026" sheetId="4" r:id="rId3"/>
  </sheets>
  <definedNames>
    <definedName name="_xlnm._FilterDatabase" localSheetId="1" hidden="1">'ЗАОЧНАЯ январь 2026'!$A$32:$AH$164</definedName>
    <definedName name="_xlnm._FilterDatabase" localSheetId="0" hidden="1">'ОЧНАЯ январь 2026'!$A$32:$AD$170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J125" i="5" l="1"/>
  <c r="J126" i="5"/>
  <c r="J127" i="5"/>
  <c r="J129" i="5"/>
  <c r="J130" i="5"/>
  <c r="K34" i="5"/>
  <c r="AY157" i="5" l="1"/>
  <c r="AV157" i="5"/>
  <c r="AS157" i="5"/>
  <c r="AP157" i="5"/>
  <c r="AJ157" i="5"/>
  <c r="AH157" i="5"/>
  <c r="AG157" i="5"/>
  <c r="Q157" i="5"/>
  <c r="AM157" i="5" s="1"/>
  <c r="N157" i="5"/>
  <c r="C157" i="5"/>
  <c r="AY156" i="5"/>
  <c r="AV156" i="5"/>
  <c r="AS156" i="5"/>
  <c r="AP156" i="5"/>
  <c r="AJ156" i="5"/>
  <c r="AH156" i="5"/>
  <c r="AH153" i="5" s="1"/>
  <c r="AG156" i="5"/>
  <c r="Q156" i="5"/>
  <c r="AM156" i="5" s="1"/>
  <c r="N156" i="5"/>
  <c r="C156" i="5"/>
  <c r="BB155" i="5"/>
  <c r="AJ155" i="5"/>
  <c r="AH155" i="5"/>
  <c r="AG155" i="5"/>
  <c r="AF155" i="5" s="1"/>
  <c r="AC155" i="5"/>
  <c r="BN155" i="5" s="1"/>
  <c r="Z155" i="5"/>
  <c r="BK155" i="5" s="1"/>
  <c r="W155" i="5"/>
  <c r="BH155" i="5" s="1"/>
  <c r="T155" i="5"/>
  <c r="BE155" i="5" s="1"/>
  <c r="Q155" i="5"/>
  <c r="AM155" i="5" s="1"/>
  <c r="N155" i="5"/>
  <c r="M155" i="5"/>
  <c r="K155" i="5"/>
  <c r="I155" i="5"/>
  <c r="G155" i="5"/>
  <c r="E155" i="5"/>
  <c r="C155" i="5"/>
  <c r="BN154" i="5"/>
  <c r="BK154" i="5"/>
  <c r="BH154" i="5"/>
  <c r="BE154" i="5"/>
  <c r="BB154" i="5"/>
  <c r="AY154" i="5"/>
  <c r="AV154" i="5"/>
  <c r="AS154" i="5"/>
  <c r="AP154" i="5"/>
  <c r="AJ154" i="5"/>
  <c r="AH154" i="5"/>
  <c r="AG154" i="5"/>
  <c r="AF154" i="5" s="1"/>
  <c r="Q154" i="5"/>
  <c r="AM154" i="5" s="1"/>
  <c r="N154" i="5"/>
  <c r="M154" i="5"/>
  <c r="K154" i="5"/>
  <c r="I154" i="5"/>
  <c r="G154" i="5"/>
  <c r="E154" i="5"/>
  <c r="C154" i="5"/>
  <c r="AD153" i="5"/>
  <c r="AC153" i="5" s="1"/>
  <c r="BN153" i="5" s="1"/>
  <c r="AA153" i="5"/>
  <c r="Z153" i="5" s="1"/>
  <c r="BK153" i="5" s="1"/>
  <c r="X153" i="5"/>
  <c r="W153" i="5" s="1"/>
  <c r="BH153" i="5" s="1"/>
  <c r="U153" i="5"/>
  <c r="G153" i="5" s="1"/>
  <c r="S153" i="5"/>
  <c r="R153" i="5"/>
  <c r="P153" i="5"/>
  <c r="O153" i="5"/>
  <c r="C153" i="5" s="1"/>
  <c r="E153" i="5"/>
  <c r="AH152" i="5"/>
  <c r="AG152" i="5"/>
  <c r="AC152" i="5"/>
  <c r="BN152" i="5" s="1"/>
  <c r="Z152" i="5"/>
  <c r="BK152" i="5" s="1"/>
  <c r="W152" i="5"/>
  <c r="BH152" i="5" s="1"/>
  <c r="T152" i="5"/>
  <c r="AP152" i="5" s="1"/>
  <c r="Q152" i="5"/>
  <c r="AM152" i="5" s="1"/>
  <c r="N152" i="5"/>
  <c r="G152" i="5"/>
  <c r="E152" i="5"/>
  <c r="C152" i="5"/>
  <c r="AJ151" i="5"/>
  <c r="AH151" i="5"/>
  <c r="AG151" i="5"/>
  <c r="AC151" i="5"/>
  <c r="AY151" i="5" s="1"/>
  <c r="Z151" i="5"/>
  <c r="BK151" i="5" s="1"/>
  <c r="W151" i="5"/>
  <c r="T151" i="5"/>
  <c r="BE151" i="5" s="1"/>
  <c r="Q151" i="5"/>
  <c r="AM151" i="5" s="1"/>
  <c r="N151" i="5"/>
  <c r="G151" i="5"/>
  <c r="E151" i="5"/>
  <c r="C151" i="5"/>
  <c r="AJ150" i="5"/>
  <c r="AH150" i="5"/>
  <c r="AG150" i="5"/>
  <c r="AC150" i="5"/>
  <c r="BN150" i="5" s="1"/>
  <c r="Z150" i="5"/>
  <c r="AV150" i="5" s="1"/>
  <c r="W150" i="5"/>
  <c r="BH150" i="5" s="1"/>
  <c r="T150" i="5"/>
  <c r="Q150" i="5"/>
  <c r="AM150" i="5" s="1"/>
  <c r="N150" i="5"/>
  <c r="G150" i="5"/>
  <c r="E150" i="5"/>
  <c r="C150" i="5"/>
  <c r="AJ149" i="5"/>
  <c r="AH149" i="5"/>
  <c r="AG149" i="5"/>
  <c r="AC149" i="5"/>
  <c r="AY149" i="5" s="1"/>
  <c r="Z149" i="5"/>
  <c r="BK149" i="5" s="1"/>
  <c r="W149" i="5"/>
  <c r="T149" i="5"/>
  <c r="BE149" i="5" s="1"/>
  <c r="Q149" i="5"/>
  <c r="AM149" i="5" s="1"/>
  <c r="N149" i="5"/>
  <c r="G149" i="5"/>
  <c r="E149" i="5"/>
  <c r="C149" i="5"/>
  <c r="AJ148" i="5"/>
  <c r="AH148" i="5"/>
  <c r="AG148" i="5"/>
  <c r="AC148" i="5"/>
  <c r="BN148" i="5" s="1"/>
  <c r="Z148" i="5"/>
  <c r="W148" i="5"/>
  <c r="BH148" i="5" s="1"/>
  <c r="T148" i="5"/>
  <c r="BE148" i="5" s="1"/>
  <c r="Q148" i="5"/>
  <c r="AM148" i="5" s="1"/>
  <c r="N148" i="5"/>
  <c r="G148" i="5"/>
  <c r="E148" i="5"/>
  <c r="C148" i="5"/>
  <c r="AJ147" i="5"/>
  <c r="AH147" i="5"/>
  <c r="AH146" i="5" s="1"/>
  <c r="AG147" i="5"/>
  <c r="AG146" i="5" s="1"/>
  <c r="AC147" i="5"/>
  <c r="Z147" i="5"/>
  <c r="BK147" i="5" s="1"/>
  <c r="W147" i="5"/>
  <c r="W146" i="5" s="1"/>
  <c r="BH146" i="5" s="1"/>
  <c r="T147" i="5"/>
  <c r="AP147" i="5" s="1"/>
  <c r="Q147" i="5"/>
  <c r="AM147" i="5" s="1"/>
  <c r="N147" i="5"/>
  <c r="N146" i="5" s="1"/>
  <c r="G147" i="5"/>
  <c r="G146" i="5" s="1"/>
  <c r="E147" i="5"/>
  <c r="C147" i="5"/>
  <c r="AE146" i="5"/>
  <c r="AD146" i="5"/>
  <c r="AB146" i="5"/>
  <c r="AA146" i="5"/>
  <c r="Y146" i="5"/>
  <c r="X146" i="5"/>
  <c r="V146" i="5"/>
  <c r="V139" i="5" s="1"/>
  <c r="U146" i="5"/>
  <c r="S146" i="5"/>
  <c r="R146" i="5"/>
  <c r="P146" i="5"/>
  <c r="AJ146" i="5" s="1"/>
  <c r="O146" i="5"/>
  <c r="H146" i="5"/>
  <c r="F146" i="5"/>
  <c r="D146" i="5"/>
  <c r="AJ145" i="5"/>
  <c r="AH145" i="5"/>
  <c r="AG145" i="5"/>
  <c r="AC145" i="5"/>
  <c r="Z145" i="5"/>
  <c r="AV145" i="5" s="1"/>
  <c r="W145" i="5"/>
  <c r="BH145" i="5" s="1"/>
  <c r="T145" i="5"/>
  <c r="BE145" i="5" s="1"/>
  <c r="Q145" i="5"/>
  <c r="AM145" i="5" s="1"/>
  <c r="N145" i="5"/>
  <c r="G145" i="5"/>
  <c r="E145" i="5"/>
  <c r="C145" i="5"/>
  <c r="BN144" i="5"/>
  <c r="BK144" i="5"/>
  <c r="BH144" i="5"/>
  <c r="BE144" i="5"/>
  <c r="AY144" i="5"/>
  <c r="AV144" i="5"/>
  <c r="AS144" i="5"/>
  <c r="AP144" i="5"/>
  <c r="AH144" i="5"/>
  <c r="AG144" i="5"/>
  <c r="Q144" i="5"/>
  <c r="AM144" i="5" s="1"/>
  <c r="N144" i="5"/>
  <c r="E144" i="5"/>
  <c r="C144" i="5"/>
  <c r="BN143" i="5"/>
  <c r="BK143" i="5"/>
  <c r="BH143" i="5"/>
  <c r="BE143" i="5"/>
  <c r="AY143" i="5"/>
  <c r="AV143" i="5"/>
  <c r="AS143" i="5"/>
  <c r="AP143" i="5"/>
  <c r="AH143" i="5"/>
  <c r="AG143" i="5"/>
  <c r="Q143" i="5"/>
  <c r="AM143" i="5" s="1"/>
  <c r="N143" i="5"/>
  <c r="E143" i="5"/>
  <c r="C143" i="5"/>
  <c r="AH142" i="5"/>
  <c r="AG142" i="5"/>
  <c r="AC142" i="5"/>
  <c r="BN142" i="5" s="1"/>
  <c r="Z142" i="5"/>
  <c r="BK142" i="5" s="1"/>
  <c r="W142" i="5"/>
  <c r="AS142" i="5" s="1"/>
  <c r="T142" i="5"/>
  <c r="BE142" i="5" s="1"/>
  <c r="Q142" i="5"/>
  <c r="AM142" i="5" s="1"/>
  <c r="N142" i="5"/>
  <c r="G142" i="5"/>
  <c r="E142" i="5"/>
  <c r="C142" i="5"/>
  <c r="AH141" i="5"/>
  <c r="AG141" i="5"/>
  <c r="AC141" i="5"/>
  <c r="BN141" i="5" s="1"/>
  <c r="Z141" i="5"/>
  <c r="BK141" i="5" s="1"/>
  <c r="W141" i="5"/>
  <c r="BH141" i="5" s="1"/>
  <c r="T141" i="5"/>
  <c r="BE141" i="5" s="1"/>
  <c r="Q141" i="5"/>
  <c r="AM141" i="5" s="1"/>
  <c r="N141" i="5"/>
  <c r="K139" i="5"/>
  <c r="G141" i="5"/>
  <c r="E141" i="5"/>
  <c r="C141" i="5"/>
  <c r="AE140" i="5"/>
  <c r="AE139" i="5" s="1"/>
  <c r="AD140" i="5"/>
  <c r="AD139" i="5" s="1"/>
  <c r="AB140" i="5"/>
  <c r="AB139" i="5" s="1"/>
  <c r="AA140" i="5"/>
  <c r="Z140" i="5"/>
  <c r="BK140" i="5" s="1"/>
  <c r="Y140" i="5"/>
  <c r="X140" i="5"/>
  <c r="V140" i="5"/>
  <c r="U140" i="5"/>
  <c r="U139" i="5" s="1"/>
  <c r="S140" i="5"/>
  <c r="R140" i="5"/>
  <c r="R139" i="5" s="1"/>
  <c r="P140" i="5"/>
  <c r="AJ140" i="5" s="1"/>
  <c r="O140" i="5"/>
  <c r="M139" i="5"/>
  <c r="H140" i="5"/>
  <c r="F140" i="5"/>
  <c r="F139" i="5" s="1"/>
  <c r="D140" i="5"/>
  <c r="D139" i="5" s="1"/>
  <c r="B140" i="5"/>
  <c r="B139" i="5" s="1"/>
  <c r="L139" i="5"/>
  <c r="J139" i="5"/>
  <c r="AY138" i="5"/>
  <c r="AV138" i="5"/>
  <c r="AS138" i="5"/>
  <c r="AP138" i="5"/>
  <c r="AJ138" i="5"/>
  <c r="AH138" i="5"/>
  <c r="AG138" i="5"/>
  <c r="AF138" i="5" s="1"/>
  <c r="Q138" i="5"/>
  <c r="AM138" i="5" s="1"/>
  <c r="N138" i="5"/>
  <c r="AH137" i="5"/>
  <c r="AH136" i="5" s="1"/>
  <c r="AH135" i="5" s="1"/>
  <c r="AG137" i="5"/>
  <c r="AC137" i="5"/>
  <c r="AY137" i="5" s="1"/>
  <c r="Z137" i="5"/>
  <c r="AV137" i="5" s="1"/>
  <c r="W137" i="5"/>
  <c r="W136" i="5" s="1"/>
  <c r="W135" i="5" s="1"/>
  <c r="T137" i="5"/>
  <c r="T136" i="5" s="1"/>
  <c r="BE136" i="5" s="1"/>
  <c r="Q137" i="5"/>
  <c r="Q136" i="5" s="1"/>
  <c r="Q135" i="5" s="1"/>
  <c r="N137" i="5"/>
  <c r="AE136" i="5"/>
  <c r="AE135" i="5" s="1"/>
  <c r="AD136" i="5"/>
  <c r="AC136" i="5"/>
  <c r="AC135" i="5" s="1"/>
  <c r="AB136" i="5"/>
  <c r="AB135" i="5" s="1"/>
  <c r="AA136" i="5"/>
  <c r="AA135" i="5" s="1"/>
  <c r="Y136" i="5"/>
  <c r="X136" i="5"/>
  <c r="X135" i="5" s="1"/>
  <c r="U136" i="5"/>
  <c r="U135" i="5" s="1"/>
  <c r="S136" i="5"/>
  <c r="S135" i="5" s="1"/>
  <c r="R136" i="5"/>
  <c r="R135" i="5" s="1"/>
  <c r="P136" i="5"/>
  <c r="P135" i="5" s="1"/>
  <c r="O136" i="5"/>
  <c r="M136" i="5"/>
  <c r="M135" i="5" s="1"/>
  <c r="L136" i="5"/>
  <c r="K136" i="5"/>
  <c r="K135" i="5" s="1"/>
  <c r="J136" i="5"/>
  <c r="I136" i="5"/>
  <c r="I135" i="5" s="1"/>
  <c r="H136" i="5"/>
  <c r="G136" i="5"/>
  <c r="G135" i="5" s="1"/>
  <c r="F136" i="5"/>
  <c r="F135" i="5" s="1"/>
  <c r="E136" i="5"/>
  <c r="E135" i="5" s="1"/>
  <c r="D136" i="5"/>
  <c r="D135" i="5" s="1"/>
  <c r="C136" i="5"/>
  <c r="C135" i="5" s="1"/>
  <c r="B136" i="5"/>
  <c r="B135" i="5" s="1"/>
  <c r="AD135" i="5"/>
  <c r="Y135" i="5"/>
  <c r="V135" i="5"/>
  <c r="O135" i="5"/>
  <c r="L135" i="5"/>
  <c r="J135" i="5"/>
  <c r="H135" i="5"/>
  <c r="AH134" i="5"/>
  <c r="AG134" i="5"/>
  <c r="AC134" i="5"/>
  <c r="BN134" i="5" s="1"/>
  <c r="Z134" i="5"/>
  <c r="BK134" i="5" s="1"/>
  <c r="W134" i="5"/>
  <c r="BH134" i="5" s="1"/>
  <c r="T134" i="5"/>
  <c r="BE134" i="5" s="1"/>
  <c r="Q134" i="5"/>
  <c r="AM134" i="5" s="1"/>
  <c r="N134" i="5"/>
  <c r="G134" i="5"/>
  <c r="E134" i="5"/>
  <c r="C134" i="5"/>
  <c r="AH133" i="5"/>
  <c r="AG133" i="5"/>
  <c r="AC133" i="5"/>
  <c r="BN133" i="5" s="1"/>
  <c r="Z133" i="5"/>
  <c r="BK133" i="5" s="1"/>
  <c r="W133" i="5"/>
  <c r="BH133" i="5" s="1"/>
  <c r="T133" i="5"/>
  <c r="BE133" i="5" s="1"/>
  <c r="Q133" i="5"/>
  <c r="AM133" i="5" s="1"/>
  <c r="N133" i="5"/>
  <c r="G133" i="5"/>
  <c r="E133" i="5"/>
  <c r="C133" i="5"/>
  <c r="AH132" i="5"/>
  <c r="AG132" i="5"/>
  <c r="AC132" i="5"/>
  <c r="BN132" i="5" s="1"/>
  <c r="Z132" i="5"/>
  <c r="BK132" i="5" s="1"/>
  <c r="W132" i="5"/>
  <c r="BH132" i="5" s="1"/>
  <c r="T132" i="5"/>
  <c r="BE132" i="5" s="1"/>
  <c r="Q132" i="5"/>
  <c r="AM132" i="5" s="1"/>
  <c r="N132" i="5"/>
  <c r="G132" i="5"/>
  <c r="E132" i="5"/>
  <c r="C132" i="5"/>
  <c r="AD131" i="5"/>
  <c r="AC131" i="5" s="1"/>
  <c r="AA131" i="5"/>
  <c r="Z131" i="5" s="1"/>
  <c r="Y131" i="5"/>
  <c r="X131" i="5"/>
  <c r="V131" i="5"/>
  <c r="U131" i="5"/>
  <c r="T131" i="5" s="1"/>
  <c r="AP131" i="5" s="1"/>
  <c r="S131" i="5"/>
  <c r="R131" i="5"/>
  <c r="E131" i="5" s="1"/>
  <c r="P131" i="5"/>
  <c r="O131" i="5"/>
  <c r="AH130" i="5"/>
  <c r="AG130" i="5"/>
  <c r="AC130" i="5"/>
  <c r="BN130" i="5" s="1"/>
  <c r="Z130" i="5"/>
  <c r="BK130" i="5" s="1"/>
  <c r="W130" i="5"/>
  <c r="BH130" i="5" s="1"/>
  <c r="T130" i="5"/>
  <c r="BE130" i="5" s="1"/>
  <c r="Q130" i="5"/>
  <c r="AM130" i="5" s="1"/>
  <c r="N130" i="5"/>
  <c r="G130" i="5"/>
  <c r="E130" i="5"/>
  <c r="C130" i="5"/>
  <c r="AH129" i="5"/>
  <c r="AG129" i="5"/>
  <c r="AC129" i="5"/>
  <c r="BN129" i="5" s="1"/>
  <c r="Z129" i="5"/>
  <c r="BK129" i="5" s="1"/>
  <c r="W129" i="5"/>
  <c r="BH129" i="5" s="1"/>
  <c r="T129" i="5"/>
  <c r="BE129" i="5" s="1"/>
  <c r="Q129" i="5"/>
  <c r="AM129" i="5" s="1"/>
  <c r="N129" i="5"/>
  <c r="G129" i="5"/>
  <c r="E129" i="5"/>
  <c r="C129" i="5"/>
  <c r="AE128" i="5"/>
  <c r="AD128" i="5"/>
  <c r="AB128" i="5"/>
  <c r="AA128" i="5"/>
  <c r="Y128" i="5"/>
  <c r="X128" i="5"/>
  <c r="W128" i="5"/>
  <c r="AS128" i="5" s="1"/>
  <c r="V128" i="5"/>
  <c r="J128" i="5" s="1"/>
  <c r="U128" i="5"/>
  <c r="T128" i="5" s="1"/>
  <c r="S128" i="5"/>
  <c r="R128" i="5"/>
  <c r="P128" i="5"/>
  <c r="O128" i="5"/>
  <c r="N128" i="5" s="1"/>
  <c r="AH127" i="5"/>
  <c r="AG127" i="5"/>
  <c r="AC127" i="5"/>
  <c r="BN127" i="5" s="1"/>
  <c r="Z127" i="5"/>
  <c r="BK127" i="5" s="1"/>
  <c r="W127" i="5"/>
  <c r="BH127" i="5" s="1"/>
  <c r="T127" i="5"/>
  <c r="BE127" i="5" s="1"/>
  <c r="Q127" i="5"/>
  <c r="AM127" i="5" s="1"/>
  <c r="N127" i="5"/>
  <c r="G127" i="5"/>
  <c r="E127" i="5"/>
  <c r="C127" i="5"/>
  <c r="AH126" i="5"/>
  <c r="AG126" i="5"/>
  <c r="AF126" i="5" s="1"/>
  <c r="AC126" i="5"/>
  <c r="BN126" i="5" s="1"/>
  <c r="Z126" i="5"/>
  <c r="BK126" i="5" s="1"/>
  <c r="W126" i="5"/>
  <c r="BH126" i="5" s="1"/>
  <c r="T126" i="5"/>
  <c r="BE126" i="5" s="1"/>
  <c r="Q126" i="5"/>
  <c r="AM126" i="5" s="1"/>
  <c r="N126" i="5"/>
  <c r="G126" i="5"/>
  <c r="E126" i="5"/>
  <c r="C126" i="5"/>
  <c r="AH125" i="5"/>
  <c r="AD125" i="5"/>
  <c r="AC125" i="5" s="1"/>
  <c r="AA125" i="5"/>
  <c r="Z125" i="5" s="1"/>
  <c r="BK125" i="5" s="1"/>
  <c r="X125" i="5"/>
  <c r="W125" i="5" s="1"/>
  <c r="BH125" i="5" s="1"/>
  <c r="U125" i="5"/>
  <c r="G125" i="5" s="1"/>
  <c r="R125" i="5"/>
  <c r="Q125" i="5" s="1"/>
  <c r="AM125" i="5" s="1"/>
  <c r="N125" i="5"/>
  <c r="E125" i="5"/>
  <c r="C125" i="5"/>
  <c r="AH124" i="5"/>
  <c r="AG124" i="5"/>
  <c r="AC124" i="5"/>
  <c r="BN124" i="5" s="1"/>
  <c r="Z124" i="5"/>
  <c r="BK124" i="5" s="1"/>
  <c r="W124" i="5"/>
  <c r="BH124" i="5" s="1"/>
  <c r="T124" i="5"/>
  <c r="BE124" i="5" s="1"/>
  <c r="Q124" i="5"/>
  <c r="AM124" i="5" s="1"/>
  <c r="N124" i="5"/>
  <c r="G124" i="5"/>
  <c r="E124" i="5"/>
  <c r="C124" i="5"/>
  <c r="AH123" i="5"/>
  <c r="AG123" i="5"/>
  <c r="AC123" i="5"/>
  <c r="BN123" i="5" s="1"/>
  <c r="Z123" i="5"/>
  <c r="BK123" i="5" s="1"/>
  <c r="W123" i="5"/>
  <c r="BH123" i="5" s="1"/>
  <c r="T123" i="5"/>
  <c r="BE123" i="5" s="1"/>
  <c r="Q123" i="5"/>
  <c r="AM123" i="5" s="1"/>
  <c r="N123" i="5"/>
  <c r="G123" i="5"/>
  <c r="E123" i="5"/>
  <c r="C123" i="5"/>
  <c r="AH122" i="5"/>
  <c r="AG122" i="5"/>
  <c r="AC122" i="5"/>
  <c r="BN122" i="5" s="1"/>
  <c r="Z122" i="5"/>
  <c r="AV122" i="5" s="1"/>
  <c r="W122" i="5"/>
  <c r="AS122" i="5" s="1"/>
  <c r="T122" i="5"/>
  <c r="BE122" i="5" s="1"/>
  <c r="Q122" i="5"/>
  <c r="AM122" i="5" s="1"/>
  <c r="N122" i="5"/>
  <c r="G122" i="5"/>
  <c r="E122" i="5"/>
  <c r="C122" i="5"/>
  <c r="AE121" i="5"/>
  <c r="AD121" i="5"/>
  <c r="AB121" i="5"/>
  <c r="AA121" i="5"/>
  <c r="Y121" i="5"/>
  <c r="X121" i="5"/>
  <c r="V121" i="5"/>
  <c r="U121" i="5"/>
  <c r="S121" i="5"/>
  <c r="R121" i="5"/>
  <c r="E121" i="5" s="1"/>
  <c r="P121" i="5"/>
  <c r="O121" i="5"/>
  <c r="C121" i="5" s="1"/>
  <c r="AH120" i="5"/>
  <c r="AG120" i="5"/>
  <c r="AC120" i="5"/>
  <c r="BN120" i="5" s="1"/>
  <c r="Z120" i="5"/>
  <c r="BK120" i="5" s="1"/>
  <c r="W120" i="5"/>
  <c r="BH120" i="5" s="1"/>
  <c r="T120" i="5"/>
  <c r="BE120" i="5" s="1"/>
  <c r="Q120" i="5"/>
  <c r="AM120" i="5" s="1"/>
  <c r="N120" i="5"/>
  <c r="G120" i="5"/>
  <c r="E120" i="5"/>
  <c r="C120" i="5"/>
  <c r="AH119" i="5"/>
  <c r="AG119" i="5"/>
  <c r="AC119" i="5"/>
  <c r="BN119" i="5" s="1"/>
  <c r="Z119" i="5"/>
  <c r="BK119" i="5" s="1"/>
  <c r="W119" i="5"/>
  <c r="BH119" i="5" s="1"/>
  <c r="T119" i="5"/>
  <c r="BE119" i="5" s="1"/>
  <c r="Q119" i="5"/>
  <c r="AM119" i="5" s="1"/>
  <c r="N119" i="5"/>
  <c r="G119" i="5"/>
  <c r="E119" i="5"/>
  <c r="C119" i="5"/>
  <c r="AH118" i="5"/>
  <c r="AG118" i="5"/>
  <c r="AC118" i="5"/>
  <c r="BN118" i="5" s="1"/>
  <c r="Z118" i="5"/>
  <c r="AV118" i="5" s="1"/>
  <c r="W118" i="5"/>
  <c r="AS118" i="5" s="1"/>
  <c r="T118" i="5"/>
  <c r="BE118" i="5" s="1"/>
  <c r="Q118" i="5"/>
  <c r="AM118" i="5" s="1"/>
  <c r="N118" i="5"/>
  <c r="G118" i="5"/>
  <c r="E118" i="5"/>
  <c r="C118" i="5"/>
  <c r="AH117" i="5"/>
  <c r="AD117" i="5"/>
  <c r="AA117" i="5"/>
  <c r="Z117" i="5" s="1"/>
  <c r="AV117" i="5" s="1"/>
  <c r="X117" i="5"/>
  <c r="W117" i="5" s="1"/>
  <c r="U117" i="5"/>
  <c r="T117" i="5" s="1"/>
  <c r="AP117" i="5" s="1"/>
  <c r="R117" i="5"/>
  <c r="Q117" i="5" s="1"/>
  <c r="AM117" i="5" s="1"/>
  <c r="O117" i="5"/>
  <c r="AY116" i="5"/>
  <c r="AV116" i="5"/>
  <c r="AS116" i="5"/>
  <c r="AP116" i="5"/>
  <c r="AM116" i="5"/>
  <c r="AJ116" i="5"/>
  <c r="AH116" i="5"/>
  <c r="AH115" i="5" s="1"/>
  <c r="AG116" i="5"/>
  <c r="N116" i="5"/>
  <c r="N115" i="5" s="1"/>
  <c r="C116" i="5"/>
  <c r="AE115" i="5"/>
  <c r="AE110" i="5" s="1"/>
  <c r="AD115" i="5"/>
  <c r="AC115" i="5"/>
  <c r="AB115" i="5"/>
  <c r="AA115" i="5"/>
  <c r="AA110" i="5" s="1"/>
  <c r="Z115" i="5"/>
  <c r="AV115" i="5" s="1"/>
  <c r="Y115" i="5"/>
  <c r="X115" i="5"/>
  <c r="W115" i="5"/>
  <c r="AS115" i="5" s="1"/>
  <c r="V115" i="5"/>
  <c r="U115" i="5"/>
  <c r="U110" i="5" s="1"/>
  <c r="T115" i="5"/>
  <c r="AP115" i="5" s="1"/>
  <c r="S115" i="5"/>
  <c r="S110" i="5" s="1"/>
  <c r="R115" i="5"/>
  <c r="Q115" i="5"/>
  <c r="AM115" i="5" s="1"/>
  <c r="P115" i="5"/>
  <c r="O115" i="5"/>
  <c r="L115" i="5"/>
  <c r="L110" i="5" s="1"/>
  <c r="K115" i="5"/>
  <c r="J115" i="5"/>
  <c r="I115" i="5"/>
  <c r="I110" i="5" s="1"/>
  <c r="H115" i="5"/>
  <c r="G115" i="5"/>
  <c r="F115" i="5"/>
  <c r="E115" i="5"/>
  <c r="D115" i="5"/>
  <c r="C115" i="5"/>
  <c r="B115" i="5"/>
  <c r="BN114" i="5"/>
  <c r="BB114" i="5"/>
  <c r="AY114" i="5"/>
  <c r="AJ114" i="5"/>
  <c r="AH114" i="5"/>
  <c r="AF114" i="5" s="1"/>
  <c r="AG114" i="5"/>
  <c r="AC114" i="5"/>
  <c r="Z114" i="5"/>
  <c r="BK114" i="5" s="1"/>
  <c r="W114" i="5"/>
  <c r="AS114" i="5" s="1"/>
  <c r="T114" i="5"/>
  <c r="BE114" i="5" s="1"/>
  <c r="Q114" i="5"/>
  <c r="AM114" i="5" s="1"/>
  <c r="N114" i="5"/>
  <c r="BB113" i="5"/>
  <c r="AJ113" i="5"/>
  <c r="AH113" i="5"/>
  <c r="AG113" i="5"/>
  <c r="AF113" i="5" s="1"/>
  <c r="AC113" i="5"/>
  <c r="AY113" i="5" s="1"/>
  <c r="Z113" i="5"/>
  <c r="BK113" i="5" s="1"/>
  <c r="W113" i="5"/>
  <c r="BH113" i="5" s="1"/>
  <c r="T113" i="5"/>
  <c r="Q113" i="5"/>
  <c r="AM113" i="5" s="1"/>
  <c r="N113" i="5"/>
  <c r="BB112" i="5"/>
  <c r="AJ112" i="5"/>
  <c r="AH112" i="5"/>
  <c r="AG112" i="5"/>
  <c r="AC112" i="5"/>
  <c r="Z112" i="5"/>
  <c r="W112" i="5"/>
  <c r="T112" i="5"/>
  <c r="Q112" i="5"/>
  <c r="AM112" i="5" s="1"/>
  <c r="N112" i="5"/>
  <c r="BB111" i="5"/>
  <c r="AJ111" i="5"/>
  <c r="AD111" i="5"/>
  <c r="AB111" i="5"/>
  <c r="AA111" i="5"/>
  <c r="Y111" i="5"/>
  <c r="X111" i="5"/>
  <c r="V111" i="5"/>
  <c r="T111" i="5" s="1"/>
  <c r="BE111" i="5" s="1"/>
  <c r="U111" i="5"/>
  <c r="R111" i="5"/>
  <c r="P111" i="5"/>
  <c r="O111" i="5"/>
  <c r="AB110" i="5"/>
  <c r="V110" i="5"/>
  <c r="R110" i="5"/>
  <c r="P110" i="5"/>
  <c r="K110" i="5"/>
  <c r="H110" i="5"/>
  <c r="F110" i="5"/>
  <c r="D110" i="5"/>
  <c r="B110" i="5"/>
  <c r="BN109" i="5"/>
  <c r="BK109" i="5"/>
  <c r="BH109" i="5"/>
  <c r="BE109" i="5"/>
  <c r="AJ107" i="5"/>
  <c r="AH107" i="5"/>
  <c r="AG107" i="5"/>
  <c r="AC107" i="5"/>
  <c r="AY107" i="5" s="1"/>
  <c r="Z107" i="5"/>
  <c r="W107" i="5"/>
  <c r="T107" i="5"/>
  <c r="Q107" i="5"/>
  <c r="AM107" i="5" s="1"/>
  <c r="N107" i="5"/>
  <c r="G107" i="5"/>
  <c r="E107" i="5"/>
  <c r="C107" i="5"/>
  <c r="BN106" i="5"/>
  <c r="AY106" i="5"/>
  <c r="AJ106" i="5"/>
  <c r="AH106" i="5"/>
  <c r="AG106" i="5"/>
  <c r="Z106" i="5"/>
  <c r="AV106" i="5" s="1"/>
  <c r="W106" i="5"/>
  <c r="BH106" i="5" s="1"/>
  <c r="T106" i="5"/>
  <c r="Q106" i="5"/>
  <c r="AM106" i="5" s="1"/>
  <c r="N106" i="5"/>
  <c r="G106" i="5"/>
  <c r="E106" i="5"/>
  <c r="C106" i="5"/>
  <c r="BN105" i="5"/>
  <c r="AY105" i="5"/>
  <c r="AJ105" i="5"/>
  <c r="AH105" i="5"/>
  <c r="AG105" i="5"/>
  <c r="Z105" i="5"/>
  <c r="BK105" i="5" s="1"/>
  <c r="W105" i="5"/>
  <c r="BH105" i="5" s="1"/>
  <c r="T105" i="5"/>
  <c r="BE105" i="5" s="1"/>
  <c r="Q105" i="5"/>
  <c r="AM105" i="5" s="1"/>
  <c r="N105" i="5"/>
  <c r="E105" i="5"/>
  <c r="C105" i="5"/>
  <c r="BN104" i="5"/>
  <c r="AY104" i="5"/>
  <c r="AH104" i="5"/>
  <c r="AG104" i="5"/>
  <c r="Z104" i="5"/>
  <c r="AV104" i="5" s="1"/>
  <c r="W104" i="5"/>
  <c r="T104" i="5"/>
  <c r="BE104" i="5" s="1"/>
  <c r="Q104" i="5"/>
  <c r="AM104" i="5" s="1"/>
  <c r="N104" i="5"/>
  <c r="E104" i="5"/>
  <c r="C104" i="5"/>
  <c r="BN103" i="5"/>
  <c r="AY103" i="5"/>
  <c r="AH103" i="5"/>
  <c r="AG103" i="5"/>
  <c r="Z103" i="5"/>
  <c r="W103" i="5"/>
  <c r="BH103" i="5" s="1"/>
  <c r="T103" i="5"/>
  <c r="Q103" i="5"/>
  <c r="AM103" i="5" s="1"/>
  <c r="N103" i="5"/>
  <c r="E103" i="5"/>
  <c r="C103" i="5"/>
  <c r="AE102" i="5"/>
  <c r="AE101" i="5" s="1"/>
  <c r="AD102" i="5"/>
  <c r="AD101" i="5" s="1"/>
  <c r="AC102" i="5"/>
  <c r="AB102" i="5"/>
  <c r="AA102" i="5"/>
  <c r="AA101" i="5" s="1"/>
  <c r="Y102" i="5"/>
  <c r="Y101" i="5" s="1"/>
  <c r="X102" i="5"/>
  <c r="X101" i="5" s="1"/>
  <c r="V102" i="5"/>
  <c r="V101" i="5" s="1"/>
  <c r="U102" i="5"/>
  <c r="U101" i="5" s="1"/>
  <c r="S102" i="5"/>
  <c r="S101" i="5" s="1"/>
  <c r="R102" i="5"/>
  <c r="R101" i="5" s="1"/>
  <c r="P102" i="5"/>
  <c r="P101" i="5" s="1"/>
  <c r="O102" i="5"/>
  <c r="O101" i="5" s="1"/>
  <c r="L101" i="5"/>
  <c r="J101" i="5"/>
  <c r="H102" i="5"/>
  <c r="H101" i="5" s="1"/>
  <c r="G102" i="5"/>
  <c r="F102" i="5"/>
  <c r="D102" i="5"/>
  <c r="D101" i="5" s="1"/>
  <c r="B102" i="5"/>
  <c r="B101" i="5" s="1"/>
  <c r="AB101" i="5"/>
  <c r="M101" i="5"/>
  <c r="K101" i="5"/>
  <c r="I101" i="5"/>
  <c r="F101" i="5"/>
  <c r="BH100" i="5"/>
  <c r="AJ100" i="5"/>
  <c r="AH100" i="5"/>
  <c r="AG100" i="5"/>
  <c r="AC100" i="5"/>
  <c r="BN100" i="5" s="1"/>
  <c r="Z100" i="5"/>
  <c r="W100" i="5"/>
  <c r="AS100" i="5" s="1"/>
  <c r="T100" i="5"/>
  <c r="BE100" i="5" s="1"/>
  <c r="Q100" i="5"/>
  <c r="AM100" i="5" s="1"/>
  <c r="N100" i="5"/>
  <c r="K100" i="5"/>
  <c r="I100" i="5"/>
  <c r="G100" i="5"/>
  <c r="C100" i="5"/>
  <c r="AJ99" i="5"/>
  <c r="AH99" i="5"/>
  <c r="AG99" i="5"/>
  <c r="AF99" i="5" s="1"/>
  <c r="AC99" i="5"/>
  <c r="Z99" i="5"/>
  <c r="BK99" i="5" s="1"/>
  <c r="W99" i="5"/>
  <c r="BH99" i="5" s="1"/>
  <c r="T99" i="5"/>
  <c r="AP99" i="5" s="1"/>
  <c r="Q99" i="5"/>
  <c r="AM99" i="5" s="1"/>
  <c r="N99" i="5"/>
  <c r="K99" i="5"/>
  <c r="I99" i="5"/>
  <c r="E99" i="5"/>
  <c r="C99" i="5"/>
  <c r="AJ98" i="5"/>
  <c r="AH98" i="5"/>
  <c r="AG98" i="5"/>
  <c r="AC98" i="5"/>
  <c r="BN98" i="5" s="1"/>
  <c r="Z98" i="5"/>
  <c r="BK98" i="5" s="1"/>
  <c r="W98" i="5"/>
  <c r="AS98" i="5" s="1"/>
  <c r="T98" i="5"/>
  <c r="Q98" i="5"/>
  <c r="AM98" i="5" s="1"/>
  <c r="N98" i="5"/>
  <c r="K98" i="5"/>
  <c r="I98" i="5"/>
  <c r="G98" i="5"/>
  <c r="C98" i="5"/>
  <c r="AH97" i="5"/>
  <c r="AG97" i="5"/>
  <c r="AC97" i="5"/>
  <c r="Z97" i="5"/>
  <c r="AV97" i="5" s="1"/>
  <c r="W97" i="5"/>
  <c r="BH97" i="5" s="1"/>
  <c r="T97" i="5"/>
  <c r="AP97" i="5" s="1"/>
  <c r="Q97" i="5"/>
  <c r="AM97" i="5" s="1"/>
  <c r="N97" i="5"/>
  <c r="E97" i="5"/>
  <c r="C97" i="5"/>
  <c r="AH96" i="5"/>
  <c r="AG96" i="5"/>
  <c r="AC96" i="5"/>
  <c r="BN96" i="5" s="1"/>
  <c r="Z96" i="5"/>
  <c r="BK96" i="5" s="1"/>
  <c r="W96" i="5"/>
  <c r="BH96" i="5" s="1"/>
  <c r="T96" i="5"/>
  <c r="BE96" i="5" s="1"/>
  <c r="Q96" i="5"/>
  <c r="AM96" i="5" s="1"/>
  <c r="N96" i="5"/>
  <c r="E96" i="5"/>
  <c r="C96" i="5"/>
  <c r="AE95" i="5"/>
  <c r="AD95" i="5"/>
  <c r="AB95" i="5"/>
  <c r="AH95" i="5" s="1"/>
  <c r="AA95" i="5"/>
  <c r="AG95" i="5" s="1"/>
  <c r="W95" i="5"/>
  <c r="BH95" i="5" s="1"/>
  <c r="T95" i="5"/>
  <c r="AP95" i="5" s="1"/>
  <c r="Q95" i="5"/>
  <c r="AM95" i="5" s="1"/>
  <c r="N95" i="5"/>
  <c r="E95" i="5"/>
  <c r="C95" i="5"/>
  <c r="BN94" i="5"/>
  <c r="AY94" i="5"/>
  <c r="AH94" i="5"/>
  <c r="AG94" i="5"/>
  <c r="Z94" i="5"/>
  <c r="W94" i="5"/>
  <c r="BH94" i="5" s="1"/>
  <c r="T94" i="5"/>
  <c r="AP94" i="5" s="1"/>
  <c r="Q94" i="5"/>
  <c r="N94" i="5"/>
  <c r="E94" i="5"/>
  <c r="C94" i="5"/>
  <c r="AH93" i="5"/>
  <c r="AG93" i="5"/>
  <c r="AC93" i="5"/>
  <c r="BN93" i="5" s="1"/>
  <c r="Z93" i="5"/>
  <c r="BK93" i="5" s="1"/>
  <c r="W93" i="5"/>
  <c r="BH93" i="5" s="1"/>
  <c r="T93" i="5"/>
  <c r="AP93" i="5" s="1"/>
  <c r="Q93" i="5"/>
  <c r="AM93" i="5" s="1"/>
  <c r="N93" i="5"/>
  <c r="E93" i="5"/>
  <c r="C93" i="5"/>
  <c r="AH92" i="5"/>
  <c r="AH88" i="5" s="1"/>
  <c r="AG92" i="5"/>
  <c r="AC92" i="5"/>
  <c r="AY92" i="5" s="1"/>
  <c r="Z92" i="5"/>
  <c r="W92" i="5"/>
  <c r="BH92" i="5" s="1"/>
  <c r="T92" i="5"/>
  <c r="Q92" i="5"/>
  <c r="AM92" i="5" s="1"/>
  <c r="N92" i="5"/>
  <c r="E92" i="5"/>
  <c r="C92" i="5"/>
  <c r="AE91" i="5"/>
  <c r="AD91" i="5"/>
  <c r="AD86" i="5" s="1"/>
  <c r="AB91" i="5"/>
  <c r="AB86" i="5" s="1"/>
  <c r="AA91" i="5"/>
  <c r="AA86" i="5" s="1"/>
  <c r="Y91" i="5"/>
  <c r="Y87" i="5" s="1"/>
  <c r="X91" i="5"/>
  <c r="X86" i="5" s="1"/>
  <c r="V91" i="5"/>
  <c r="V86" i="5" s="1"/>
  <c r="U91" i="5"/>
  <c r="S91" i="5"/>
  <c r="S87" i="5" s="1"/>
  <c r="R91" i="5"/>
  <c r="R86" i="5" s="1"/>
  <c r="P91" i="5"/>
  <c r="P86" i="5" s="1"/>
  <c r="O91" i="5"/>
  <c r="O86" i="5" s="1"/>
  <c r="M86" i="5"/>
  <c r="L91" i="5"/>
  <c r="L86" i="5" s="1"/>
  <c r="K91" i="5"/>
  <c r="K86" i="5" s="1"/>
  <c r="K108" i="5" s="1"/>
  <c r="J91" i="5"/>
  <c r="J86" i="5" s="1"/>
  <c r="I91" i="5"/>
  <c r="H91" i="5"/>
  <c r="G91" i="5"/>
  <c r="F91" i="5"/>
  <c r="F86" i="5" s="1"/>
  <c r="D91" i="5"/>
  <c r="D86" i="5" s="1"/>
  <c r="B91" i="5"/>
  <c r="B86" i="5" s="1"/>
  <c r="BN90" i="5"/>
  <c r="BK90" i="5"/>
  <c r="BH90" i="5"/>
  <c r="BE90" i="5"/>
  <c r="BB90" i="5"/>
  <c r="AJ90" i="5"/>
  <c r="BB89" i="5"/>
  <c r="AJ89" i="5"/>
  <c r="AE89" i="5"/>
  <c r="AD89" i="5"/>
  <c r="Z89" i="5"/>
  <c r="BK89" i="5" s="1"/>
  <c r="W89" i="5"/>
  <c r="BH89" i="5" s="1"/>
  <c r="T89" i="5"/>
  <c r="BE89" i="5" s="1"/>
  <c r="Q89" i="5"/>
  <c r="N89" i="5"/>
  <c r="BB88" i="5"/>
  <c r="AJ88" i="5"/>
  <c r="AE88" i="5"/>
  <c r="AD88" i="5"/>
  <c r="Z88" i="5"/>
  <c r="BK88" i="5" s="1"/>
  <c r="W88" i="5"/>
  <c r="BH88" i="5" s="1"/>
  <c r="T88" i="5"/>
  <c r="BE88" i="5" s="1"/>
  <c r="Q88" i="5"/>
  <c r="N88" i="5"/>
  <c r="BB87" i="5"/>
  <c r="AJ87" i="5"/>
  <c r="AA87" i="5"/>
  <c r="X87" i="5"/>
  <c r="U87" i="5"/>
  <c r="R87" i="5"/>
  <c r="O87" i="5"/>
  <c r="AE86" i="5"/>
  <c r="U86" i="5"/>
  <c r="H86" i="5"/>
  <c r="BN85" i="5"/>
  <c r="BK85" i="5"/>
  <c r="BH85" i="5"/>
  <c r="BE85" i="5"/>
  <c r="AY83" i="5"/>
  <c r="AV83" i="5"/>
  <c r="AS83" i="5"/>
  <c r="AP83" i="5"/>
  <c r="AM83" i="5"/>
  <c r="AJ83" i="5"/>
  <c r="AH83" i="5"/>
  <c r="AH82" i="5" s="1"/>
  <c r="AH80" i="5" s="1"/>
  <c r="AG83" i="5"/>
  <c r="N83" i="5"/>
  <c r="N82" i="5" s="1"/>
  <c r="C83" i="5"/>
  <c r="C82" i="5" s="1"/>
  <c r="AE82" i="5"/>
  <c r="AE80" i="5" s="1"/>
  <c r="AD82" i="5"/>
  <c r="AD80" i="5" s="1"/>
  <c r="AC82" i="5"/>
  <c r="AY82" i="5" s="1"/>
  <c r="AB82" i="5"/>
  <c r="AB80" i="5" s="1"/>
  <c r="AA82" i="5"/>
  <c r="AA80" i="5" s="1"/>
  <c r="Z82" i="5"/>
  <c r="AV82" i="5" s="1"/>
  <c r="Y82" i="5"/>
  <c r="X82" i="5"/>
  <c r="X80" i="5" s="1"/>
  <c r="W82" i="5"/>
  <c r="W80" i="5" s="1"/>
  <c r="V82" i="5"/>
  <c r="V80" i="5" s="1"/>
  <c r="U82" i="5"/>
  <c r="U80" i="5" s="1"/>
  <c r="T82" i="5"/>
  <c r="AP82" i="5" s="1"/>
  <c r="S82" i="5"/>
  <c r="S80" i="5" s="1"/>
  <c r="R82" i="5"/>
  <c r="R80" i="5" s="1"/>
  <c r="Q82" i="5"/>
  <c r="AM82" i="5" s="1"/>
  <c r="P82" i="5"/>
  <c r="P80" i="5" s="1"/>
  <c r="O82" i="5"/>
  <c r="O80" i="5" s="1"/>
  <c r="K80" i="5"/>
  <c r="I80" i="5"/>
  <c r="H82" i="5"/>
  <c r="G82" i="5"/>
  <c r="F82" i="5"/>
  <c r="E82" i="5"/>
  <c r="D82" i="5"/>
  <c r="D80" i="5" s="1"/>
  <c r="B82" i="5"/>
  <c r="B80" i="5" s="1"/>
  <c r="BN81" i="5"/>
  <c r="BK81" i="5"/>
  <c r="BH81" i="5"/>
  <c r="AY81" i="5"/>
  <c r="AV81" i="5"/>
  <c r="AS81" i="5"/>
  <c r="AH81" i="5"/>
  <c r="AG81" i="5"/>
  <c r="AF81" i="5" s="1"/>
  <c r="T81" i="5"/>
  <c r="Q81" i="5"/>
  <c r="AM81" i="5" s="1"/>
  <c r="N81" i="5"/>
  <c r="G81" i="5"/>
  <c r="E81" i="5"/>
  <c r="C81" i="5"/>
  <c r="AC80" i="5"/>
  <c r="Y80" i="5"/>
  <c r="M80" i="5"/>
  <c r="M84" i="5" s="1"/>
  <c r="L80" i="5"/>
  <c r="J80" i="5"/>
  <c r="H80" i="5"/>
  <c r="F80" i="5"/>
  <c r="AJ79" i="5"/>
  <c r="AH79" i="5"/>
  <c r="AG79" i="5"/>
  <c r="AF79" i="5" s="1"/>
  <c r="AC79" i="5"/>
  <c r="AY79" i="5" s="1"/>
  <c r="Z79" i="5"/>
  <c r="AV79" i="5" s="1"/>
  <c r="W79" i="5"/>
  <c r="BH79" i="5" s="1"/>
  <c r="T79" i="5"/>
  <c r="BE79" i="5" s="1"/>
  <c r="Q79" i="5"/>
  <c r="AM79" i="5" s="1"/>
  <c r="N79" i="5"/>
  <c r="K79" i="5"/>
  <c r="I79" i="5"/>
  <c r="G79" i="5"/>
  <c r="C79" i="5"/>
  <c r="BN78" i="5"/>
  <c r="BK78" i="5"/>
  <c r="BH78" i="5"/>
  <c r="BE78" i="5"/>
  <c r="AY78" i="5"/>
  <c r="AV78" i="5"/>
  <c r="AS78" i="5"/>
  <c r="AP78" i="5"/>
  <c r="AJ78" i="5"/>
  <c r="AH78" i="5"/>
  <c r="AH76" i="5" s="1"/>
  <c r="AG78" i="5"/>
  <c r="Q78" i="5"/>
  <c r="AM78" i="5" s="1"/>
  <c r="N78" i="5"/>
  <c r="E78" i="5"/>
  <c r="C78" i="5"/>
  <c r="AS77" i="5"/>
  <c r="AH77" i="5"/>
  <c r="AG77" i="5"/>
  <c r="AF77" i="5" s="1"/>
  <c r="AC77" i="5"/>
  <c r="BN77" i="5" s="1"/>
  <c r="Z77" i="5"/>
  <c r="Z76" i="5" s="1"/>
  <c r="W77" i="5"/>
  <c r="BH77" i="5" s="1"/>
  <c r="T77" i="5"/>
  <c r="Q77" i="5"/>
  <c r="AM77" i="5" s="1"/>
  <c r="N77" i="5"/>
  <c r="K77" i="5"/>
  <c r="K76" i="5" s="1"/>
  <c r="I77" i="5"/>
  <c r="I76" i="5" s="1"/>
  <c r="E77" i="5"/>
  <c r="C77" i="5"/>
  <c r="C76" i="5" s="1"/>
  <c r="AE76" i="5"/>
  <c r="AE160" i="5" s="1"/>
  <c r="AD76" i="5"/>
  <c r="AD160" i="5" s="1"/>
  <c r="AB76" i="5"/>
  <c r="AA76" i="5"/>
  <c r="AA160" i="5" s="1"/>
  <c r="Y76" i="5"/>
  <c r="X76" i="5"/>
  <c r="X160" i="5" s="1"/>
  <c r="W76" i="5"/>
  <c r="BH76" i="5" s="1"/>
  <c r="V76" i="5"/>
  <c r="U76" i="5"/>
  <c r="U160" i="5" s="1"/>
  <c r="S76" i="5"/>
  <c r="S160" i="5" s="1"/>
  <c r="R76" i="5"/>
  <c r="R160" i="5" s="1"/>
  <c r="P76" i="5"/>
  <c r="P160" i="5" s="1"/>
  <c r="O76" i="5"/>
  <c r="O160" i="5" s="1"/>
  <c r="L76" i="5"/>
  <c r="J76" i="5"/>
  <c r="H76" i="5"/>
  <c r="G76" i="5"/>
  <c r="F76" i="5"/>
  <c r="D76" i="5"/>
  <c r="B76" i="5"/>
  <c r="BN75" i="5"/>
  <c r="BK75" i="5"/>
  <c r="BH75" i="5"/>
  <c r="BE75" i="5"/>
  <c r="AY75" i="5"/>
  <c r="AV75" i="5"/>
  <c r="AS75" i="5"/>
  <c r="AP75" i="5"/>
  <c r="AJ75" i="5"/>
  <c r="AH75" i="5"/>
  <c r="AH74" i="5" s="1"/>
  <c r="AG75" i="5"/>
  <c r="Q75" i="5"/>
  <c r="AM75" i="5" s="1"/>
  <c r="N75" i="5"/>
  <c r="N74" i="5" s="1"/>
  <c r="E75" i="5"/>
  <c r="E74" i="5" s="1"/>
  <c r="C75" i="5"/>
  <c r="C74" i="5" s="1"/>
  <c r="AE74" i="5"/>
  <c r="AD74" i="5"/>
  <c r="AC74" i="5"/>
  <c r="BN74" i="5" s="1"/>
  <c r="AB74" i="5"/>
  <c r="AA74" i="5"/>
  <c r="AA73" i="5" s="1"/>
  <c r="Z74" i="5"/>
  <c r="AV74" i="5" s="1"/>
  <c r="Y74" i="5"/>
  <c r="X74" i="5"/>
  <c r="W74" i="5"/>
  <c r="BH74" i="5" s="1"/>
  <c r="V74" i="5"/>
  <c r="U74" i="5"/>
  <c r="T74" i="5"/>
  <c r="BE74" i="5" s="1"/>
  <c r="S74" i="5"/>
  <c r="S73" i="5" s="1"/>
  <c r="R74" i="5"/>
  <c r="P74" i="5"/>
  <c r="O74" i="5"/>
  <c r="L74" i="5"/>
  <c r="L73" i="5" s="1"/>
  <c r="K74" i="5"/>
  <c r="J74" i="5"/>
  <c r="I74" i="5"/>
  <c r="H74" i="5"/>
  <c r="G74" i="5"/>
  <c r="F74" i="5"/>
  <c r="D74" i="5"/>
  <c r="B74" i="5"/>
  <c r="B73" i="5" s="1"/>
  <c r="BN72" i="5"/>
  <c r="BK72" i="5"/>
  <c r="BH72" i="5"/>
  <c r="BE72" i="5"/>
  <c r="BN70" i="5"/>
  <c r="AY70" i="5"/>
  <c r="AJ70" i="5"/>
  <c r="AH70" i="5"/>
  <c r="AG70" i="5"/>
  <c r="Z70" i="5"/>
  <c r="BK70" i="5" s="1"/>
  <c r="W70" i="5"/>
  <c r="BH70" i="5" s="1"/>
  <c r="T70" i="5"/>
  <c r="AP70" i="5" s="1"/>
  <c r="Q70" i="5"/>
  <c r="AM70" i="5" s="1"/>
  <c r="N70" i="5"/>
  <c r="G70" i="5"/>
  <c r="E70" i="5"/>
  <c r="C70" i="5"/>
  <c r="BN69" i="5"/>
  <c r="AY69" i="5"/>
  <c r="AJ69" i="5"/>
  <c r="AH69" i="5"/>
  <c r="AG69" i="5"/>
  <c r="Z69" i="5"/>
  <c r="BK69" i="5" s="1"/>
  <c r="W69" i="5"/>
  <c r="BH69" i="5" s="1"/>
  <c r="T69" i="5"/>
  <c r="BE69" i="5" s="1"/>
  <c r="Q69" i="5"/>
  <c r="AM69" i="5" s="1"/>
  <c r="N69" i="5"/>
  <c r="G69" i="5"/>
  <c r="E69" i="5"/>
  <c r="C69" i="5"/>
  <c r="AJ68" i="5"/>
  <c r="AH68" i="5"/>
  <c r="AG68" i="5"/>
  <c r="AC68" i="5"/>
  <c r="Z68" i="5"/>
  <c r="W68" i="5"/>
  <c r="AS68" i="5" s="1"/>
  <c r="T68" i="5"/>
  <c r="AP68" i="5" s="1"/>
  <c r="Q68" i="5"/>
  <c r="AM68" i="5" s="1"/>
  <c r="N68" i="5"/>
  <c r="G68" i="5"/>
  <c r="E68" i="5"/>
  <c r="C68" i="5"/>
  <c r="AJ67" i="5"/>
  <c r="AH67" i="5"/>
  <c r="AG67" i="5"/>
  <c r="AC67" i="5"/>
  <c r="BN67" i="5" s="1"/>
  <c r="Z67" i="5"/>
  <c r="BK67" i="5" s="1"/>
  <c r="W67" i="5"/>
  <c r="T67" i="5"/>
  <c r="AP67" i="5" s="1"/>
  <c r="Q67" i="5"/>
  <c r="AM67" i="5" s="1"/>
  <c r="N67" i="5"/>
  <c r="G67" i="5"/>
  <c r="E67" i="5"/>
  <c r="C67" i="5"/>
  <c r="AJ66" i="5"/>
  <c r="AH66" i="5"/>
  <c r="AG66" i="5"/>
  <c r="AF66" i="5" s="1"/>
  <c r="AC66" i="5"/>
  <c r="Z66" i="5"/>
  <c r="W66" i="5"/>
  <c r="AS66" i="5" s="1"/>
  <c r="T66" i="5"/>
  <c r="AP66" i="5" s="1"/>
  <c r="Q66" i="5"/>
  <c r="AM66" i="5" s="1"/>
  <c r="N66" i="5"/>
  <c r="G66" i="5"/>
  <c r="E66" i="5"/>
  <c r="C66" i="5"/>
  <c r="AY65" i="5"/>
  <c r="AV65" i="5"/>
  <c r="AS65" i="5"/>
  <c r="AP65" i="5"/>
  <c r="AM65" i="5"/>
  <c r="AJ65" i="5"/>
  <c r="AH65" i="5"/>
  <c r="AG65" i="5"/>
  <c r="N65" i="5"/>
  <c r="C65" i="5"/>
  <c r="BB64" i="5"/>
  <c r="AJ64" i="5"/>
  <c r="AH64" i="5"/>
  <c r="AG64" i="5"/>
  <c r="AC64" i="5"/>
  <c r="AY64" i="5" s="1"/>
  <c r="Z64" i="5"/>
  <c r="BK64" i="5" s="1"/>
  <c r="W64" i="5"/>
  <c r="T64" i="5"/>
  <c r="BE64" i="5" s="1"/>
  <c r="Q64" i="5"/>
  <c r="AM64" i="5" s="1"/>
  <c r="N64" i="5"/>
  <c r="G64" i="5"/>
  <c r="E64" i="5"/>
  <c r="C64" i="5"/>
  <c r="AY63" i="5"/>
  <c r="AV63" i="5"/>
  <c r="AS63" i="5"/>
  <c r="AJ63" i="5"/>
  <c r="AH63" i="5"/>
  <c r="AG63" i="5"/>
  <c r="T63" i="5"/>
  <c r="AP63" i="5" s="1"/>
  <c r="Q63" i="5"/>
  <c r="AM63" i="5" s="1"/>
  <c r="N63" i="5"/>
  <c r="G63" i="5"/>
  <c r="E63" i="5"/>
  <c r="C63" i="5"/>
  <c r="C62" i="5" s="1"/>
  <c r="AE62" i="5"/>
  <c r="AD62" i="5"/>
  <c r="AB62" i="5"/>
  <c r="AA62" i="5"/>
  <c r="Y62" i="5"/>
  <c r="X62" i="5"/>
  <c r="V62" i="5"/>
  <c r="U62" i="5"/>
  <c r="S62" i="5"/>
  <c r="R62" i="5"/>
  <c r="P62" i="5"/>
  <c r="O62" i="5"/>
  <c r="M62" i="5"/>
  <c r="L62" i="5"/>
  <c r="K62" i="5"/>
  <c r="J62" i="5"/>
  <c r="I62" i="5"/>
  <c r="H62" i="5"/>
  <c r="F62" i="5"/>
  <c r="D62" i="5"/>
  <c r="B62" i="5"/>
  <c r="BN61" i="5"/>
  <c r="BK61" i="5"/>
  <c r="BH61" i="5"/>
  <c r="AY61" i="5"/>
  <c r="AV61" i="5"/>
  <c r="AS61" i="5"/>
  <c r="AJ61" i="5"/>
  <c r="AH61" i="5"/>
  <c r="AH60" i="5" s="1"/>
  <c r="AG61" i="5"/>
  <c r="T61" i="5"/>
  <c r="BE61" i="5" s="1"/>
  <c r="Q61" i="5"/>
  <c r="N61" i="5"/>
  <c r="G61" i="5"/>
  <c r="G60" i="5" s="1"/>
  <c r="E61" i="5"/>
  <c r="E60" i="5" s="1"/>
  <c r="C61" i="5"/>
  <c r="C60" i="5" s="1"/>
  <c r="AE60" i="5"/>
  <c r="AD60" i="5"/>
  <c r="AC60" i="5"/>
  <c r="AB60" i="5"/>
  <c r="AA60" i="5"/>
  <c r="Z60" i="5"/>
  <c r="Y60" i="5"/>
  <c r="X60" i="5"/>
  <c r="W60" i="5"/>
  <c r="V60" i="5"/>
  <c r="U60" i="5"/>
  <c r="S60" i="5"/>
  <c r="R60" i="5"/>
  <c r="P60" i="5"/>
  <c r="O60" i="5"/>
  <c r="N60" i="5"/>
  <c r="M60" i="5"/>
  <c r="L60" i="5"/>
  <c r="K60" i="5"/>
  <c r="J60" i="5"/>
  <c r="I60" i="5"/>
  <c r="H60" i="5"/>
  <c r="F60" i="5"/>
  <c r="D60" i="5"/>
  <c r="B60" i="5"/>
  <c r="AJ59" i="5"/>
  <c r="AH59" i="5"/>
  <c r="AG59" i="5"/>
  <c r="AC59" i="5"/>
  <c r="AY59" i="5" s="1"/>
  <c r="Z59" i="5"/>
  <c r="BK59" i="5" s="1"/>
  <c r="W59" i="5"/>
  <c r="BH59" i="5" s="1"/>
  <c r="T59" i="5"/>
  <c r="BE59" i="5" s="1"/>
  <c r="Q59" i="5"/>
  <c r="AM59" i="5" s="1"/>
  <c r="N59" i="5"/>
  <c r="K59" i="5"/>
  <c r="I59" i="5"/>
  <c r="E59" i="5"/>
  <c r="C59" i="5"/>
  <c r="AJ58" i="5"/>
  <c r="AH58" i="5"/>
  <c r="AG58" i="5"/>
  <c r="AC58" i="5"/>
  <c r="BN58" i="5" s="1"/>
  <c r="Z58" i="5"/>
  <c r="BK58" i="5" s="1"/>
  <c r="W58" i="5"/>
  <c r="BH58" i="5" s="1"/>
  <c r="T58" i="5"/>
  <c r="AP58" i="5" s="1"/>
  <c r="Q58" i="5"/>
  <c r="AM58" i="5" s="1"/>
  <c r="N58" i="5"/>
  <c r="K58" i="5"/>
  <c r="I58" i="5"/>
  <c r="G58" i="5"/>
  <c r="E58" i="5"/>
  <c r="C58" i="5"/>
  <c r="BN57" i="5"/>
  <c r="AY57" i="5"/>
  <c r="AJ57" i="5"/>
  <c r="AH57" i="5"/>
  <c r="AG57" i="5"/>
  <c r="Z57" i="5"/>
  <c r="BK57" i="5" s="1"/>
  <c r="W57" i="5"/>
  <c r="AS57" i="5" s="1"/>
  <c r="T57" i="5"/>
  <c r="BE57" i="5" s="1"/>
  <c r="Q57" i="5"/>
  <c r="AM57" i="5" s="1"/>
  <c r="N57" i="5"/>
  <c r="K57" i="5"/>
  <c r="I57" i="5"/>
  <c r="G57" i="5"/>
  <c r="E57" i="5"/>
  <c r="C57" i="5"/>
  <c r="AJ56" i="5"/>
  <c r="AH56" i="5"/>
  <c r="AG56" i="5"/>
  <c r="AC56" i="5"/>
  <c r="BN56" i="5" s="1"/>
  <c r="Z56" i="5"/>
  <c r="AV56" i="5" s="1"/>
  <c r="W56" i="5"/>
  <c r="AS56" i="5" s="1"/>
  <c r="T56" i="5"/>
  <c r="AP56" i="5" s="1"/>
  <c r="Q56" i="5"/>
  <c r="AM56" i="5" s="1"/>
  <c r="N56" i="5"/>
  <c r="K56" i="5"/>
  <c r="I56" i="5"/>
  <c r="G56" i="5"/>
  <c r="C56" i="5"/>
  <c r="BN55" i="5"/>
  <c r="BK55" i="5"/>
  <c r="BH55" i="5"/>
  <c r="BE55" i="5"/>
  <c r="AY55" i="5"/>
  <c r="AV55" i="5"/>
  <c r="AS55" i="5"/>
  <c r="AP55" i="5"/>
  <c r="AJ55" i="5"/>
  <c r="AH55" i="5"/>
  <c r="AG55" i="5"/>
  <c r="AF55" i="5" s="1"/>
  <c r="Q55" i="5"/>
  <c r="AM55" i="5" s="1"/>
  <c r="N55" i="5"/>
  <c r="E55" i="5"/>
  <c r="C55" i="5"/>
  <c r="AH54" i="5"/>
  <c r="AH53" i="5" s="1"/>
  <c r="AG54" i="5"/>
  <c r="AC54" i="5"/>
  <c r="BN54" i="5" s="1"/>
  <c r="Z54" i="5"/>
  <c r="Z53" i="5" s="1"/>
  <c r="BK53" i="5" s="1"/>
  <c r="W54" i="5"/>
  <c r="T54" i="5"/>
  <c r="BE54" i="5" s="1"/>
  <c r="Q54" i="5"/>
  <c r="AM54" i="5" s="1"/>
  <c r="N54" i="5"/>
  <c r="N53" i="5" s="1"/>
  <c r="K54" i="5"/>
  <c r="K53" i="5" s="1"/>
  <c r="I54" i="5"/>
  <c r="I53" i="5" s="1"/>
  <c r="G54" i="5"/>
  <c r="G53" i="5" s="1"/>
  <c r="E54" i="5"/>
  <c r="C54" i="5"/>
  <c r="AE53" i="5"/>
  <c r="AE48" i="5" s="1"/>
  <c r="AD53" i="5"/>
  <c r="AD48" i="5" s="1"/>
  <c r="AC53" i="5"/>
  <c r="BN53" i="5" s="1"/>
  <c r="AB53" i="5"/>
  <c r="AA53" i="5"/>
  <c r="AA48" i="5" s="1"/>
  <c r="Y53" i="5"/>
  <c r="Y48" i="5" s="1"/>
  <c r="X53" i="5"/>
  <c r="X48" i="5" s="1"/>
  <c r="V53" i="5"/>
  <c r="V48" i="5" s="1"/>
  <c r="U53" i="5"/>
  <c r="U48" i="5" s="1"/>
  <c r="S53" i="5"/>
  <c r="S48" i="5" s="1"/>
  <c r="R53" i="5"/>
  <c r="R48" i="5" s="1"/>
  <c r="P53" i="5"/>
  <c r="P48" i="5" s="1"/>
  <c r="O53" i="5"/>
  <c r="O48" i="5" s="1"/>
  <c r="L53" i="5"/>
  <c r="L48" i="5" s="1"/>
  <c r="J53" i="5"/>
  <c r="H53" i="5"/>
  <c r="H48" i="5" s="1"/>
  <c r="F53" i="5"/>
  <c r="F48" i="5" s="1"/>
  <c r="E53" i="5"/>
  <c r="D53" i="5"/>
  <c r="B53" i="5"/>
  <c r="B48" i="5" s="1"/>
  <c r="AJ52" i="5"/>
  <c r="AH52" i="5"/>
  <c r="AG52" i="5"/>
  <c r="AC52" i="5"/>
  <c r="BN52" i="5" s="1"/>
  <c r="Z52" i="5"/>
  <c r="AV52" i="5" s="1"/>
  <c r="W52" i="5"/>
  <c r="BH52" i="5" s="1"/>
  <c r="T52" i="5"/>
  <c r="BE52" i="5" s="1"/>
  <c r="Q52" i="5"/>
  <c r="AM52" i="5" s="1"/>
  <c r="N52" i="5"/>
  <c r="K52" i="5"/>
  <c r="I52" i="5"/>
  <c r="G52" i="5"/>
  <c r="E52" i="5"/>
  <c r="C52" i="5"/>
  <c r="AJ51" i="5"/>
  <c r="AH51" i="5"/>
  <c r="AG51" i="5"/>
  <c r="AF51" i="5" s="1"/>
  <c r="AC51" i="5"/>
  <c r="AY51" i="5" s="1"/>
  <c r="Z51" i="5"/>
  <c r="BK51" i="5" s="1"/>
  <c r="W51" i="5"/>
  <c r="BH51" i="5" s="1"/>
  <c r="T51" i="5"/>
  <c r="BE51" i="5" s="1"/>
  <c r="Q51" i="5"/>
  <c r="AM51" i="5" s="1"/>
  <c r="N51" i="5"/>
  <c r="K51" i="5"/>
  <c r="I51" i="5"/>
  <c r="G51" i="5"/>
  <c r="E51" i="5"/>
  <c r="C51" i="5"/>
  <c r="BK50" i="5"/>
  <c r="AJ50" i="5"/>
  <c r="AH50" i="5"/>
  <c r="AG50" i="5"/>
  <c r="AC50" i="5"/>
  <c r="Z50" i="5"/>
  <c r="AV50" i="5" s="1"/>
  <c r="W50" i="5"/>
  <c r="BH50" i="5" s="1"/>
  <c r="T50" i="5"/>
  <c r="AP50" i="5" s="1"/>
  <c r="Q50" i="5"/>
  <c r="AM50" i="5" s="1"/>
  <c r="N50" i="5"/>
  <c r="K50" i="5"/>
  <c r="I50" i="5"/>
  <c r="G50" i="5"/>
  <c r="E50" i="5"/>
  <c r="C50" i="5"/>
  <c r="AJ49" i="5"/>
  <c r="AH49" i="5"/>
  <c r="AG49" i="5"/>
  <c r="AC49" i="5"/>
  <c r="AY49" i="5" s="1"/>
  <c r="Z49" i="5"/>
  <c r="AV49" i="5" s="1"/>
  <c r="W49" i="5"/>
  <c r="BH49" i="5" s="1"/>
  <c r="T49" i="5"/>
  <c r="BE49" i="5" s="1"/>
  <c r="Q49" i="5"/>
  <c r="AM49" i="5" s="1"/>
  <c r="N49" i="5"/>
  <c r="M48" i="5"/>
  <c r="K49" i="5"/>
  <c r="I49" i="5"/>
  <c r="G49" i="5"/>
  <c r="E49" i="5"/>
  <c r="AB48" i="5"/>
  <c r="J48" i="5"/>
  <c r="J71" i="5" s="1"/>
  <c r="D48" i="5"/>
  <c r="BN47" i="5"/>
  <c r="BK47" i="5"/>
  <c r="BH47" i="5"/>
  <c r="BE47" i="5"/>
  <c r="BN45" i="5"/>
  <c r="BK45" i="5"/>
  <c r="BH45" i="5"/>
  <c r="BE45" i="5"/>
  <c r="AY45" i="5"/>
  <c r="AV45" i="5"/>
  <c r="AS45" i="5"/>
  <c r="AP45" i="5"/>
  <c r="AJ45" i="5"/>
  <c r="AH45" i="5"/>
  <c r="AH43" i="5" s="1"/>
  <c r="AG45" i="5"/>
  <c r="Q45" i="5"/>
  <c r="Q43" i="5" s="1"/>
  <c r="AM43" i="5" s="1"/>
  <c r="N45" i="5"/>
  <c r="N43" i="5" s="1"/>
  <c r="E45" i="5"/>
  <c r="E43" i="5" s="1"/>
  <c r="C45" i="5"/>
  <c r="AJ44" i="5"/>
  <c r="AH44" i="5"/>
  <c r="AG44" i="5"/>
  <c r="AC44" i="5"/>
  <c r="AY44" i="5" s="1"/>
  <c r="Z44" i="5"/>
  <c r="BK44" i="5" s="1"/>
  <c r="W44" i="5"/>
  <c r="BH44" i="5" s="1"/>
  <c r="T44" i="5"/>
  <c r="AP44" i="5" s="1"/>
  <c r="Q44" i="5"/>
  <c r="AM44" i="5" s="1"/>
  <c r="N44" i="5"/>
  <c r="E44" i="5"/>
  <c r="C44" i="5"/>
  <c r="AE43" i="5"/>
  <c r="AD43" i="5"/>
  <c r="AC43" i="5"/>
  <c r="BN43" i="5" s="1"/>
  <c r="AB43" i="5"/>
  <c r="AA43" i="5"/>
  <c r="Z43" i="5"/>
  <c r="BK43" i="5" s="1"/>
  <c r="Y43" i="5"/>
  <c r="X43" i="5"/>
  <c r="W43" i="5"/>
  <c r="BH43" i="5" s="1"/>
  <c r="V43" i="5"/>
  <c r="U43" i="5"/>
  <c r="T43" i="5"/>
  <c r="AP43" i="5" s="1"/>
  <c r="S43" i="5"/>
  <c r="R43" i="5"/>
  <c r="P43" i="5"/>
  <c r="O43" i="5"/>
  <c r="H43" i="5"/>
  <c r="G43" i="5"/>
  <c r="F43" i="5"/>
  <c r="D43" i="5"/>
  <c r="C43" i="5"/>
  <c r="B43" i="5"/>
  <c r="AJ42" i="5"/>
  <c r="AH42" i="5"/>
  <c r="AG42" i="5"/>
  <c r="AF42" i="5" s="1"/>
  <c r="AC42" i="5"/>
  <c r="AY42" i="5" s="1"/>
  <c r="Z42" i="5"/>
  <c r="BK42" i="5" s="1"/>
  <c r="W42" i="5"/>
  <c r="BH42" i="5" s="1"/>
  <c r="T42" i="5"/>
  <c r="AP42" i="5" s="1"/>
  <c r="Q42" i="5"/>
  <c r="AM42" i="5" s="1"/>
  <c r="N42" i="5"/>
  <c r="G42" i="5"/>
  <c r="E42" i="5"/>
  <c r="C42" i="5"/>
  <c r="BN41" i="5"/>
  <c r="BK41" i="5"/>
  <c r="BH41" i="5"/>
  <c r="BE41" i="5"/>
  <c r="AY41" i="5"/>
  <c r="AV41" i="5"/>
  <c r="AS41" i="5"/>
  <c r="AP41" i="5"/>
  <c r="AH41" i="5"/>
  <c r="AH40" i="5" s="1"/>
  <c r="AG41" i="5"/>
  <c r="AG40" i="5" s="1"/>
  <c r="Q41" i="5"/>
  <c r="Q40" i="5" s="1"/>
  <c r="AM40" i="5" s="1"/>
  <c r="N41" i="5"/>
  <c r="N40" i="5" s="1"/>
  <c r="E41" i="5"/>
  <c r="E40" i="5" s="1"/>
  <c r="C41" i="5"/>
  <c r="C40" i="5" s="1"/>
  <c r="AE40" i="5"/>
  <c r="AD40" i="5"/>
  <c r="AC40" i="5"/>
  <c r="AY40" i="5" s="1"/>
  <c r="AB40" i="5"/>
  <c r="AA40" i="5"/>
  <c r="AA39" i="5" s="1"/>
  <c r="Z40" i="5"/>
  <c r="AV40" i="5" s="1"/>
  <c r="Y40" i="5"/>
  <c r="X40" i="5"/>
  <c r="W40" i="5"/>
  <c r="BH40" i="5" s="1"/>
  <c r="V40" i="5"/>
  <c r="U40" i="5"/>
  <c r="U39" i="5" s="1"/>
  <c r="T40" i="5"/>
  <c r="BE40" i="5" s="1"/>
  <c r="S40" i="5"/>
  <c r="R40" i="5"/>
  <c r="P40" i="5"/>
  <c r="O40" i="5"/>
  <c r="M40" i="5"/>
  <c r="M39" i="5" s="1"/>
  <c r="L40" i="5"/>
  <c r="K40" i="5"/>
  <c r="K39" i="5" s="1"/>
  <c r="J40" i="5"/>
  <c r="J39" i="5" s="1"/>
  <c r="I40" i="5"/>
  <c r="I39" i="5" s="1"/>
  <c r="H40" i="5"/>
  <c r="G40" i="5"/>
  <c r="G39" i="5" s="1"/>
  <c r="F40" i="5"/>
  <c r="D40" i="5"/>
  <c r="B40" i="5"/>
  <c r="AB39" i="5"/>
  <c r="S39" i="5"/>
  <c r="L39" i="5"/>
  <c r="BN38" i="5"/>
  <c r="BK38" i="5"/>
  <c r="BH38" i="5"/>
  <c r="BE38" i="5"/>
  <c r="AY38" i="5"/>
  <c r="AV38" i="5"/>
  <c r="AS38" i="5"/>
  <c r="AP38" i="5"/>
  <c r="AJ38" i="5"/>
  <c r="AH38" i="5"/>
  <c r="AG38" i="5"/>
  <c r="Q38" i="5"/>
  <c r="Q37" i="5" s="1"/>
  <c r="AM37" i="5" s="1"/>
  <c r="N38" i="5"/>
  <c r="N37" i="5" s="1"/>
  <c r="E38" i="5"/>
  <c r="E37" i="5" s="1"/>
  <c r="C38" i="5"/>
  <c r="C37" i="5" s="1"/>
  <c r="AY37" i="5"/>
  <c r="AH37" i="5"/>
  <c r="AE37" i="5"/>
  <c r="AD37" i="5"/>
  <c r="AC37" i="5"/>
  <c r="BN37" i="5" s="1"/>
  <c r="AB37" i="5"/>
  <c r="AA37" i="5"/>
  <c r="Z37" i="5"/>
  <c r="AV37" i="5" s="1"/>
  <c r="Y37" i="5"/>
  <c r="X37" i="5"/>
  <c r="W37" i="5"/>
  <c r="BH37" i="5" s="1"/>
  <c r="V37" i="5"/>
  <c r="U37" i="5"/>
  <c r="T37" i="5"/>
  <c r="BE37" i="5" s="1"/>
  <c r="S37" i="5"/>
  <c r="R37" i="5"/>
  <c r="P37" i="5"/>
  <c r="O37" i="5"/>
  <c r="L37" i="5"/>
  <c r="L32" i="5" s="1"/>
  <c r="L46" i="5" s="1"/>
  <c r="K37" i="5"/>
  <c r="J37" i="5"/>
  <c r="I37" i="5"/>
  <c r="H37" i="5"/>
  <c r="G37" i="5"/>
  <c r="F37" i="5"/>
  <c r="D37" i="5"/>
  <c r="B37" i="5"/>
  <c r="BN36" i="5"/>
  <c r="BK36" i="5"/>
  <c r="BH36" i="5"/>
  <c r="BE36" i="5"/>
  <c r="AY36" i="5"/>
  <c r="AV36" i="5"/>
  <c r="AS36" i="5"/>
  <c r="AP36" i="5"/>
  <c r="AJ36" i="5"/>
  <c r="AH36" i="5"/>
  <c r="AG36" i="5"/>
  <c r="Q36" i="5"/>
  <c r="AM36" i="5" s="1"/>
  <c r="N36" i="5"/>
  <c r="E36" i="5"/>
  <c r="C36" i="5"/>
  <c r="AH35" i="5"/>
  <c r="AG35" i="5"/>
  <c r="AC35" i="5"/>
  <c r="BN35" i="5" s="1"/>
  <c r="Z35" i="5"/>
  <c r="W35" i="5"/>
  <c r="BH35" i="5" s="1"/>
  <c r="T35" i="5"/>
  <c r="Q35" i="5"/>
  <c r="AM35" i="5" s="1"/>
  <c r="N35" i="5"/>
  <c r="I35" i="5"/>
  <c r="I34" i="5" s="1"/>
  <c r="G35" i="5"/>
  <c r="G34" i="5" s="1"/>
  <c r="E35" i="5"/>
  <c r="E34" i="5" s="1"/>
  <c r="C35" i="5"/>
  <c r="AE34" i="5"/>
  <c r="AD34" i="5"/>
  <c r="AB34" i="5"/>
  <c r="AA34" i="5"/>
  <c r="Y34" i="5"/>
  <c r="Y32" i="5" s="1"/>
  <c r="X34" i="5"/>
  <c r="V34" i="5"/>
  <c r="U34" i="5"/>
  <c r="U32" i="5" s="1"/>
  <c r="S34" i="5"/>
  <c r="R34" i="5"/>
  <c r="R32" i="5" s="1"/>
  <c r="P34" i="5"/>
  <c r="P32" i="5" s="1"/>
  <c r="O34" i="5"/>
  <c r="O32" i="5" s="1"/>
  <c r="M32" i="5"/>
  <c r="K32" i="5"/>
  <c r="K46" i="5" s="1"/>
  <c r="J34" i="5"/>
  <c r="H34" i="5"/>
  <c r="H32" i="5" s="1"/>
  <c r="F34" i="5"/>
  <c r="D34" i="5"/>
  <c r="B34" i="5"/>
  <c r="BN33" i="5"/>
  <c r="BK33" i="5"/>
  <c r="BH33" i="5"/>
  <c r="AY33" i="5"/>
  <c r="AV33" i="5"/>
  <c r="AS33" i="5"/>
  <c r="AJ33" i="5"/>
  <c r="AH33" i="5"/>
  <c r="AG33" i="5"/>
  <c r="T33" i="5"/>
  <c r="BE33" i="5" s="1"/>
  <c r="Q33" i="5"/>
  <c r="AM33" i="5" s="1"/>
  <c r="N33" i="5"/>
  <c r="G33" i="5"/>
  <c r="E33" i="5"/>
  <c r="E32" i="5" s="1"/>
  <c r="C33" i="5"/>
  <c r="AB32" i="5"/>
  <c r="AB46" i="5" s="1"/>
  <c r="J32" i="5"/>
  <c r="AS165" i="1"/>
  <c r="AP165" i="1"/>
  <c r="AM165" i="1"/>
  <c r="AJ165" i="1"/>
  <c r="AG165" i="1"/>
  <c r="AD165" i="1"/>
  <c r="AC165" i="1"/>
  <c r="M165" i="1"/>
  <c r="E165" i="1"/>
  <c r="C165" i="1"/>
  <c r="AG164" i="1"/>
  <c r="AD164" i="1"/>
  <c r="AC164" i="1"/>
  <c r="Y164" i="1"/>
  <c r="AS164" i="1" s="1"/>
  <c r="V164" i="1"/>
  <c r="AP164" i="1" s="1"/>
  <c r="S164" i="1"/>
  <c r="AM164" i="1" s="1"/>
  <c r="P164" i="1"/>
  <c r="AJ164" i="1" s="1"/>
  <c r="M164" i="1"/>
  <c r="E164" i="1"/>
  <c r="C164" i="1"/>
  <c r="AG163" i="1"/>
  <c r="AD163" i="1"/>
  <c r="AC163" i="1"/>
  <c r="Y163" i="1"/>
  <c r="AS163" i="1" s="1"/>
  <c r="V163" i="1"/>
  <c r="AP163" i="1" s="1"/>
  <c r="S163" i="1"/>
  <c r="AM163" i="1" s="1"/>
  <c r="P163" i="1"/>
  <c r="AJ163" i="1" s="1"/>
  <c r="M163" i="1"/>
  <c r="E163" i="1"/>
  <c r="C163" i="1"/>
  <c r="AD162" i="1"/>
  <c r="AC162" i="1"/>
  <c r="Y162" i="1"/>
  <c r="AS162" i="1" s="1"/>
  <c r="V162" i="1"/>
  <c r="AP162" i="1" s="1"/>
  <c r="S162" i="1"/>
  <c r="AM162" i="1" s="1"/>
  <c r="P162" i="1"/>
  <c r="AJ162" i="1" s="1"/>
  <c r="M162" i="1"/>
  <c r="E162" i="1"/>
  <c r="C162" i="1"/>
  <c r="AD161" i="1"/>
  <c r="AC161" i="1"/>
  <c r="Y161" i="1"/>
  <c r="V161" i="1"/>
  <c r="AP161" i="1" s="1"/>
  <c r="S161" i="1"/>
  <c r="P161" i="1"/>
  <c r="AJ161" i="1" s="1"/>
  <c r="M161" i="1"/>
  <c r="E161" i="1"/>
  <c r="C161" i="1"/>
  <c r="AS160" i="1"/>
  <c r="AP160" i="1"/>
  <c r="AD160" i="1"/>
  <c r="AC160" i="1"/>
  <c r="S160" i="1"/>
  <c r="AM160" i="1" s="1"/>
  <c r="P160" i="1"/>
  <c r="AJ160" i="1" s="1"/>
  <c r="M160" i="1"/>
  <c r="E160" i="1"/>
  <c r="C160" i="1"/>
  <c r="AD159" i="1"/>
  <c r="AC159" i="1"/>
  <c r="AB159" i="1" s="1"/>
  <c r="Y159" i="1"/>
  <c r="AS159" i="1" s="1"/>
  <c r="V159" i="1"/>
  <c r="S159" i="1"/>
  <c r="AM159" i="1" s="1"/>
  <c r="P159" i="1"/>
  <c r="AJ159" i="1" s="1"/>
  <c r="M159" i="1"/>
  <c r="E159" i="1"/>
  <c r="E158" i="1" s="1"/>
  <c r="C159" i="1"/>
  <c r="AA158" i="1"/>
  <c r="AA153" i="1" s="1"/>
  <c r="Z158" i="1"/>
  <c r="X158" i="1"/>
  <c r="W158" i="1"/>
  <c r="U158" i="1"/>
  <c r="T158" i="1"/>
  <c r="R158" i="1"/>
  <c r="Q158" i="1"/>
  <c r="O158" i="1"/>
  <c r="AG158" i="1" s="1"/>
  <c r="N158" i="1"/>
  <c r="L158" i="1"/>
  <c r="J153" i="1"/>
  <c r="I153" i="1"/>
  <c r="F158" i="1"/>
  <c r="D158" i="1"/>
  <c r="B158" i="1"/>
  <c r="AS157" i="1"/>
  <c r="AP157" i="1"/>
  <c r="AM157" i="1"/>
  <c r="AJ157" i="1"/>
  <c r="AD157" i="1"/>
  <c r="AC157" i="1"/>
  <c r="P157" i="1"/>
  <c r="M157" i="1"/>
  <c r="E157" i="1"/>
  <c r="C157" i="1"/>
  <c r="AS156" i="1"/>
  <c r="AP156" i="1"/>
  <c r="AM156" i="1"/>
  <c r="AD156" i="1"/>
  <c r="AC156" i="1"/>
  <c r="P156" i="1"/>
  <c r="AJ156" i="1" s="1"/>
  <c r="M156" i="1"/>
  <c r="E156" i="1"/>
  <c r="C156" i="1"/>
  <c r="AD155" i="1"/>
  <c r="AD154" i="1" s="1"/>
  <c r="AC155" i="1"/>
  <c r="AB155" i="1" s="1"/>
  <c r="Y155" i="1"/>
  <c r="AS155" i="1" s="1"/>
  <c r="V155" i="1"/>
  <c r="V154" i="1" s="1"/>
  <c r="S155" i="1"/>
  <c r="AM155" i="1" s="1"/>
  <c r="P155" i="1"/>
  <c r="M155" i="1"/>
  <c r="K153" i="1"/>
  <c r="E155" i="1"/>
  <c r="C155" i="1"/>
  <c r="AA154" i="1"/>
  <c r="Z154" i="1"/>
  <c r="Y154" i="1"/>
  <c r="X154" i="1"/>
  <c r="X153" i="1" s="1"/>
  <c r="W154" i="1"/>
  <c r="U154" i="1"/>
  <c r="T154" i="1"/>
  <c r="T153" i="1" s="1"/>
  <c r="S154" i="1"/>
  <c r="R154" i="1"/>
  <c r="R153" i="1" s="1"/>
  <c r="Q154" i="1"/>
  <c r="O154" i="1"/>
  <c r="N154" i="1"/>
  <c r="L154" i="1"/>
  <c r="L153" i="1" s="1"/>
  <c r="H153" i="1"/>
  <c r="G153" i="1"/>
  <c r="F154" i="1"/>
  <c r="D154" i="1"/>
  <c r="D153" i="1" s="1"/>
  <c r="B154" i="1"/>
  <c r="AS152" i="1"/>
  <c r="AP152" i="1"/>
  <c r="AM152" i="1"/>
  <c r="AG152" i="1"/>
  <c r="AD152" i="1"/>
  <c r="AC152" i="1"/>
  <c r="P152" i="1"/>
  <c r="P150" i="1" s="1"/>
  <c r="P149" i="1" s="1"/>
  <c r="M152" i="1"/>
  <c r="M150" i="1" s="1"/>
  <c r="M149" i="1" s="1"/>
  <c r="E152" i="1"/>
  <c r="E150" i="1" s="1"/>
  <c r="E149" i="1" s="1"/>
  <c r="C152" i="1"/>
  <c r="AD151" i="1"/>
  <c r="AC151" i="1"/>
  <c r="Y151" i="1"/>
  <c r="Y150" i="1" s="1"/>
  <c r="V151" i="1"/>
  <c r="V150" i="1" s="1"/>
  <c r="S151" i="1"/>
  <c r="AM151" i="1" s="1"/>
  <c r="K151" i="1"/>
  <c r="K150" i="1" s="1"/>
  <c r="K149" i="1" s="1"/>
  <c r="I151" i="1"/>
  <c r="G151" i="1"/>
  <c r="G150" i="1" s="1"/>
  <c r="G149" i="1" s="1"/>
  <c r="AC150" i="1"/>
  <c r="AC149" i="1" s="1"/>
  <c r="AA150" i="1"/>
  <c r="AA149" i="1" s="1"/>
  <c r="Z150" i="1"/>
  <c r="Z149" i="1" s="1"/>
  <c r="X150" i="1"/>
  <c r="W150" i="1"/>
  <c r="W149" i="1" s="1"/>
  <c r="U150" i="1"/>
  <c r="U149" i="1" s="1"/>
  <c r="T150" i="1"/>
  <c r="T149" i="1" s="1"/>
  <c r="S150" i="1"/>
  <c r="S149" i="1" s="1"/>
  <c r="R150" i="1"/>
  <c r="Q150" i="1"/>
  <c r="Q149" i="1" s="1"/>
  <c r="O150" i="1"/>
  <c r="O149" i="1" s="1"/>
  <c r="N150" i="1"/>
  <c r="L150" i="1"/>
  <c r="L149" i="1" s="1"/>
  <c r="J150" i="1"/>
  <c r="I150" i="1"/>
  <c r="I149" i="1" s="1"/>
  <c r="H150" i="1"/>
  <c r="H149" i="1" s="1"/>
  <c r="F150" i="1"/>
  <c r="F149" i="1" s="1"/>
  <c r="D150" i="1"/>
  <c r="D149" i="1" s="1"/>
  <c r="C150" i="1"/>
  <c r="C149" i="1" s="1"/>
  <c r="B150" i="1"/>
  <c r="B149" i="1" s="1"/>
  <c r="X149" i="1"/>
  <c r="R149" i="1"/>
  <c r="N149" i="1"/>
  <c r="J149" i="1"/>
  <c r="AG148" i="1"/>
  <c r="AD148" i="1"/>
  <c r="AC148" i="1"/>
  <c r="Y148" i="1"/>
  <c r="AS148" i="1" s="1"/>
  <c r="V148" i="1"/>
  <c r="AP148" i="1" s="1"/>
  <c r="S148" i="1"/>
  <c r="AM148" i="1" s="1"/>
  <c r="P148" i="1"/>
  <c r="AJ148" i="1" s="1"/>
  <c r="M148" i="1"/>
  <c r="AG147" i="1"/>
  <c r="AD147" i="1"/>
  <c r="AC147" i="1"/>
  <c r="Y147" i="1"/>
  <c r="AS147" i="1" s="1"/>
  <c r="V147" i="1"/>
  <c r="AP147" i="1" s="1"/>
  <c r="S147" i="1"/>
  <c r="AM147" i="1" s="1"/>
  <c r="P147" i="1"/>
  <c r="AJ147" i="1" s="1"/>
  <c r="M147" i="1"/>
  <c r="AG146" i="1"/>
  <c r="AD146" i="1"/>
  <c r="AC146" i="1"/>
  <c r="Y146" i="1"/>
  <c r="AS146" i="1" s="1"/>
  <c r="V146" i="1"/>
  <c r="AP146" i="1" s="1"/>
  <c r="S146" i="1"/>
  <c r="AM146" i="1" s="1"/>
  <c r="P146" i="1"/>
  <c r="AJ146" i="1" s="1"/>
  <c r="M146" i="1"/>
  <c r="E146" i="1"/>
  <c r="C146" i="1"/>
  <c r="AS145" i="1"/>
  <c r="AP145" i="1"/>
  <c r="AM145" i="1"/>
  <c r="AD145" i="1"/>
  <c r="AC145" i="1"/>
  <c r="P145" i="1"/>
  <c r="AJ145" i="1" s="1"/>
  <c r="M145" i="1"/>
  <c r="E145" i="1"/>
  <c r="C145" i="1"/>
  <c r="C139" i="1" s="1"/>
  <c r="AS144" i="1"/>
  <c r="AP144" i="1"/>
  <c r="AM144" i="1"/>
  <c r="AD144" i="1"/>
  <c r="AC144" i="1"/>
  <c r="AB144" i="1" s="1"/>
  <c r="P144" i="1"/>
  <c r="AJ144" i="1" s="1"/>
  <c r="M144" i="1"/>
  <c r="E144" i="1"/>
  <c r="C144" i="1"/>
  <c r="AD143" i="1"/>
  <c r="AC143" i="1"/>
  <c r="Y143" i="1"/>
  <c r="V143" i="1"/>
  <c r="AP143" i="1" s="1"/>
  <c r="S143" i="1"/>
  <c r="P143" i="1"/>
  <c r="M143" i="1"/>
  <c r="I143" i="1"/>
  <c r="I139" i="1" s="1"/>
  <c r="G143" i="1"/>
  <c r="G139" i="1" s="1"/>
  <c r="E143" i="1"/>
  <c r="C143" i="1"/>
  <c r="AG142" i="1"/>
  <c r="AD142" i="1"/>
  <c r="AC142" i="1"/>
  <c r="Y142" i="1"/>
  <c r="AS142" i="1" s="1"/>
  <c r="V142" i="1"/>
  <c r="AP142" i="1" s="1"/>
  <c r="S142" i="1"/>
  <c r="AM142" i="1" s="1"/>
  <c r="P142" i="1"/>
  <c r="AJ142" i="1" s="1"/>
  <c r="M142" i="1"/>
  <c r="I142" i="1"/>
  <c r="G142" i="1"/>
  <c r="E142" i="1"/>
  <c r="C142" i="1"/>
  <c r="AG141" i="1"/>
  <c r="AD141" i="1"/>
  <c r="AB141" i="1" s="1"/>
  <c r="AC141" i="1"/>
  <c r="Y141" i="1"/>
  <c r="AS141" i="1" s="1"/>
  <c r="V141" i="1"/>
  <c r="AP141" i="1" s="1"/>
  <c r="S141" i="1"/>
  <c r="AM141" i="1" s="1"/>
  <c r="P141" i="1"/>
  <c r="AJ141" i="1" s="1"/>
  <c r="M141" i="1"/>
  <c r="I141" i="1"/>
  <c r="G141" i="1"/>
  <c r="E141" i="1"/>
  <c r="C141" i="1"/>
  <c r="AG140" i="1"/>
  <c r="AD140" i="1"/>
  <c r="AC140" i="1"/>
  <c r="Y140" i="1"/>
  <c r="AS140" i="1" s="1"/>
  <c r="V140" i="1"/>
  <c r="AP140" i="1" s="1"/>
  <c r="S140" i="1"/>
  <c r="AM140" i="1" s="1"/>
  <c r="P140" i="1"/>
  <c r="AJ140" i="1" s="1"/>
  <c r="M140" i="1"/>
  <c r="I140" i="1"/>
  <c r="G140" i="1"/>
  <c r="E140" i="1"/>
  <c r="C140" i="1"/>
  <c r="AD139" i="1"/>
  <c r="AA139" i="1"/>
  <c r="AA128" i="1" s="1"/>
  <c r="Z139" i="1"/>
  <c r="X139" i="1"/>
  <c r="W139" i="1"/>
  <c r="V139" i="1"/>
  <c r="U139" i="1"/>
  <c r="T139" i="1"/>
  <c r="R139" i="1"/>
  <c r="Q139" i="1"/>
  <c r="O139" i="1"/>
  <c r="N139" i="1"/>
  <c r="L139" i="1"/>
  <c r="J139" i="1"/>
  <c r="H139" i="1"/>
  <c r="F139" i="1"/>
  <c r="D139" i="1"/>
  <c r="B139" i="1"/>
  <c r="AS138" i="1"/>
  <c r="AP138" i="1"/>
  <c r="AM138" i="1"/>
  <c r="AD138" i="1"/>
  <c r="AC138" i="1"/>
  <c r="AB138" i="1" s="1"/>
  <c r="P138" i="1"/>
  <c r="AJ138" i="1" s="1"/>
  <c r="M138" i="1"/>
  <c r="E138" i="1"/>
  <c r="C138" i="1"/>
  <c r="AS137" i="1"/>
  <c r="AP137" i="1"/>
  <c r="AM137" i="1"/>
  <c r="AJ137" i="1"/>
  <c r="AD137" i="1"/>
  <c r="AC137" i="1"/>
  <c r="AB137" i="1" s="1"/>
  <c r="P137" i="1"/>
  <c r="M137" i="1"/>
  <c r="E137" i="1"/>
  <c r="C137" i="1"/>
  <c r="AS136" i="1"/>
  <c r="AP136" i="1"/>
  <c r="AM136" i="1"/>
  <c r="AD136" i="1"/>
  <c r="AC136" i="1"/>
  <c r="AB136" i="1" s="1"/>
  <c r="P136" i="1"/>
  <c r="AJ136" i="1" s="1"/>
  <c r="M136" i="1"/>
  <c r="E136" i="1"/>
  <c r="C136" i="1"/>
  <c r="AD135" i="1"/>
  <c r="AD131" i="1" s="1"/>
  <c r="AC135" i="1"/>
  <c r="Y135" i="1"/>
  <c r="V135" i="1"/>
  <c r="V131" i="1" s="1"/>
  <c r="V128" i="1" s="1"/>
  <c r="S135" i="1"/>
  <c r="AM135" i="1" s="1"/>
  <c r="P135" i="1"/>
  <c r="AJ135" i="1" s="1"/>
  <c r="M135" i="1"/>
  <c r="I135" i="1"/>
  <c r="I131" i="1" s="1"/>
  <c r="G135" i="1"/>
  <c r="E135" i="1"/>
  <c r="C135" i="1"/>
  <c r="AG134" i="1"/>
  <c r="AD134" i="1"/>
  <c r="AC134" i="1"/>
  <c r="Y134" i="1"/>
  <c r="AS134" i="1" s="1"/>
  <c r="V134" i="1"/>
  <c r="AP134" i="1" s="1"/>
  <c r="S134" i="1"/>
  <c r="AM134" i="1" s="1"/>
  <c r="P134" i="1"/>
  <c r="AJ134" i="1" s="1"/>
  <c r="M134" i="1"/>
  <c r="I134" i="1"/>
  <c r="G134" i="1"/>
  <c r="E134" i="1"/>
  <c r="C134" i="1"/>
  <c r="AG133" i="1"/>
  <c r="AD133" i="1"/>
  <c r="AC133" i="1"/>
  <c r="AB133" i="1" s="1"/>
  <c r="Y133" i="1"/>
  <c r="AS133" i="1" s="1"/>
  <c r="V133" i="1"/>
  <c r="AP133" i="1" s="1"/>
  <c r="S133" i="1"/>
  <c r="AM133" i="1" s="1"/>
  <c r="P133" i="1"/>
  <c r="AJ133" i="1" s="1"/>
  <c r="M133" i="1"/>
  <c r="I133" i="1"/>
  <c r="G133" i="1"/>
  <c r="E133" i="1"/>
  <c r="C133" i="1"/>
  <c r="AP132" i="1"/>
  <c r="AJ132" i="1"/>
  <c r="AG132" i="1"/>
  <c r="AD132" i="1"/>
  <c r="AC132" i="1"/>
  <c r="Y132" i="1"/>
  <c r="AS132" i="1" s="1"/>
  <c r="V132" i="1"/>
  <c r="S132" i="1"/>
  <c r="AM132" i="1" s="1"/>
  <c r="P132" i="1"/>
  <c r="M132" i="1"/>
  <c r="I132" i="1"/>
  <c r="G132" i="1"/>
  <c r="E132" i="1"/>
  <c r="C132" i="1"/>
  <c r="AA131" i="1"/>
  <c r="Z131" i="1"/>
  <c r="X131" i="1"/>
  <c r="W131" i="1"/>
  <c r="U131" i="1"/>
  <c r="U128" i="1" s="1"/>
  <c r="T131" i="1"/>
  <c r="S131" i="1"/>
  <c r="R131" i="1"/>
  <c r="Q131" i="1"/>
  <c r="Q128" i="1" s="1"/>
  <c r="O131" i="1"/>
  <c r="AG131" i="1" s="1"/>
  <c r="N131" i="1"/>
  <c r="L131" i="1"/>
  <c r="J131" i="1"/>
  <c r="J128" i="1" s="1"/>
  <c r="H131" i="1"/>
  <c r="H128" i="1" s="1"/>
  <c r="G131" i="1"/>
  <c r="F131" i="1"/>
  <c r="D131" i="1"/>
  <c r="B131" i="1"/>
  <c r="AS130" i="1"/>
  <c r="AP130" i="1"/>
  <c r="AM130" i="1"/>
  <c r="AJ130" i="1"/>
  <c r="AG130" i="1"/>
  <c r="AD130" i="1"/>
  <c r="AC130" i="1"/>
  <c r="AC129" i="1" s="1"/>
  <c r="M130" i="1"/>
  <c r="C130" i="1"/>
  <c r="AS129" i="1"/>
  <c r="AP129" i="1"/>
  <c r="AM129" i="1"/>
  <c r="AJ129" i="1"/>
  <c r="AD129" i="1"/>
  <c r="O129" i="1"/>
  <c r="N129" i="1"/>
  <c r="C129" i="1"/>
  <c r="B129" i="1"/>
  <c r="B128" i="1" s="1"/>
  <c r="X128" i="1"/>
  <c r="X166" i="1" s="1"/>
  <c r="D128" i="1"/>
  <c r="AS127" i="1"/>
  <c r="AP127" i="1"/>
  <c r="AM127" i="1"/>
  <c r="AJ127" i="1"/>
  <c r="AG125" i="1"/>
  <c r="AD125" i="1"/>
  <c r="AC125" i="1"/>
  <c r="Y125" i="1"/>
  <c r="AS125" i="1" s="1"/>
  <c r="V125" i="1"/>
  <c r="AP125" i="1" s="1"/>
  <c r="S125" i="1"/>
  <c r="AM125" i="1" s="1"/>
  <c r="P125" i="1"/>
  <c r="AJ125" i="1" s="1"/>
  <c r="M125" i="1"/>
  <c r="I120" i="1"/>
  <c r="C125" i="1"/>
  <c r="AP124" i="1"/>
  <c r="AG124" i="1"/>
  <c r="AD124" i="1"/>
  <c r="AC124" i="1"/>
  <c r="Y124" i="1"/>
  <c r="V124" i="1"/>
  <c r="S124" i="1"/>
  <c r="P124" i="1"/>
  <c r="AJ124" i="1" s="1"/>
  <c r="M124" i="1"/>
  <c r="E124" i="1"/>
  <c r="C124" i="1"/>
  <c r="AS123" i="1"/>
  <c r="AP123" i="1"/>
  <c r="AM123" i="1"/>
  <c r="AJ123" i="1"/>
  <c r="AD123" i="1"/>
  <c r="AC123" i="1"/>
  <c r="M123" i="1"/>
  <c r="AS122" i="1"/>
  <c r="AP122" i="1"/>
  <c r="AM122" i="1"/>
  <c r="AD122" i="1"/>
  <c r="AC122" i="1"/>
  <c r="AB122" i="1" s="1"/>
  <c r="P122" i="1"/>
  <c r="AJ122" i="1" s="1"/>
  <c r="M122" i="1"/>
  <c r="S121" i="1"/>
  <c r="R121" i="1"/>
  <c r="Q121" i="1"/>
  <c r="O121" i="1"/>
  <c r="N121" i="1"/>
  <c r="N120" i="1" s="1"/>
  <c r="G120" i="1"/>
  <c r="AA120" i="1"/>
  <c r="Z120" i="1"/>
  <c r="X120" i="1"/>
  <c r="W120" i="1"/>
  <c r="V120" i="1"/>
  <c r="U120" i="1"/>
  <c r="T120" i="1"/>
  <c r="R120" i="1"/>
  <c r="L120" i="1"/>
  <c r="K120" i="1"/>
  <c r="J120" i="1"/>
  <c r="H120" i="1"/>
  <c r="F120" i="1"/>
  <c r="D120" i="1"/>
  <c r="B120" i="1"/>
  <c r="AG119" i="1"/>
  <c r="AD119" i="1"/>
  <c r="AC119" i="1"/>
  <c r="Y119" i="1"/>
  <c r="AS119" i="1" s="1"/>
  <c r="V119" i="1"/>
  <c r="AP119" i="1" s="1"/>
  <c r="S119" i="1"/>
  <c r="AM119" i="1" s="1"/>
  <c r="P119" i="1"/>
  <c r="AJ119" i="1" s="1"/>
  <c r="M119" i="1"/>
  <c r="E119" i="1"/>
  <c r="C119" i="1"/>
  <c r="AG118" i="1"/>
  <c r="AD118" i="1"/>
  <c r="AC118" i="1"/>
  <c r="AB118" i="1" s="1"/>
  <c r="Y118" i="1"/>
  <c r="AS118" i="1" s="1"/>
  <c r="V118" i="1"/>
  <c r="AP118" i="1" s="1"/>
  <c r="S118" i="1"/>
  <c r="AM118" i="1" s="1"/>
  <c r="P118" i="1"/>
  <c r="AJ118" i="1" s="1"/>
  <c r="M118" i="1"/>
  <c r="G118" i="1"/>
  <c r="E118" i="1"/>
  <c r="AG117" i="1"/>
  <c r="AD117" i="1"/>
  <c r="AC117" i="1"/>
  <c r="Y117" i="1"/>
  <c r="AS117" i="1" s="1"/>
  <c r="V117" i="1"/>
  <c r="AP117" i="1" s="1"/>
  <c r="S117" i="1"/>
  <c r="AM117" i="1" s="1"/>
  <c r="P117" i="1"/>
  <c r="AJ117" i="1" s="1"/>
  <c r="M117" i="1"/>
  <c r="I117" i="1"/>
  <c r="G117" i="1"/>
  <c r="E117" i="1"/>
  <c r="AS116" i="1"/>
  <c r="AP116" i="1"/>
  <c r="AM116" i="1"/>
  <c r="AJ116" i="1"/>
  <c r="AG116" i="1"/>
  <c r="AD116" i="1"/>
  <c r="AC116" i="1"/>
  <c r="M116" i="1"/>
  <c r="AS115" i="1"/>
  <c r="AP115" i="1"/>
  <c r="AM115" i="1"/>
  <c r="AD115" i="1"/>
  <c r="AC115" i="1"/>
  <c r="P115" i="1"/>
  <c r="AJ115" i="1" s="1"/>
  <c r="M115" i="1"/>
  <c r="I115" i="1"/>
  <c r="G115" i="1"/>
  <c r="E115" i="1"/>
  <c r="C112" i="1"/>
  <c r="C111" i="1" s="1"/>
  <c r="AP114" i="1"/>
  <c r="AG114" i="1"/>
  <c r="AD114" i="1"/>
  <c r="AC114" i="1"/>
  <c r="Y114" i="1"/>
  <c r="V114" i="1"/>
  <c r="V112" i="1" s="1"/>
  <c r="S114" i="1"/>
  <c r="P114" i="1"/>
  <c r="AJ114" i="1" s="1"/>
  <c r="M114" i="1"/>
  <c r="K111" i="1"/>
  <c r="I114" i="1"/>
  <c r="G114" i="1"/>
  <c r="E114" i="1"/>
  <c r="C114" i="1"/>
  <c r="AG113" i="1"/>
  <c r="AD113" i="1"/>
  <c r="AC113" i="1"/>
  <c r="Y113" i="1"/>
  <c r="AS113" i="1" s="1"/>
  <c r="V113" i="1"/>
  <c r="AP113" i="1" s="1"/>
  <c r="S113" i="1"/>
  <c r="AM113" i="1" s="1"/>
  <c r="P113" i="1"/>
  <c r="AJ113" i="1" s="1"/>
  <c r="M113" i="1"/>
  <c r="G113" i="1"/>
  <c r="G112" i="1" s="1"/>
  <c r="G111" i="1" s="1"/>
  <c r="E113" i="1"/>
  <c r="AA112" i="1"/>
  <c r="AA111" i="1" s="1"/>
  <c r="AA126" i="1" s="1"/>
  <c r="Z112" i="1"/>
  <c r="Z111" i="1" s="1"/>
  <c r="X112" i="1"/>
  <c r="X111" i="1" s="1"/>
  <c r="W112" i="1"/>
  <c r="W111" i="1" s="1"/>
  <c r="U112" i="1"/>
  <c r="T112" i="1"/>
  <c r="T111" i="1" s="1"/>
  <c r="T126" i="1" s="1"/>
  <c r="R112" i="1"/>
  <c r="R111" i="1" s="1"/>
  <c r="Q112" i="1"/>
  <c r="Q111" i="1" s="1"/>
  <c r="O112" i="1"/>
  <c r="O111" i="1" s="1"/>
  <c r="N112" i="1"/>
  <c r="N111" i="1" s="1"/>
  <c r="N126" i="1" s="1"/>
  <c r="L112" i="1"/>
  <c r="L111" i="1" s="1"/>
  <c r="J112" i="1"/>
  <c r="J111" i="1" s="1"/>
  <c r="J126" i="1" s="1"/>
  <c r="H112" i="1"/>
  <c r="H111" i="1" s="1"/>
  <c r="F112" i="1"/>
  <c r="F111" i="1" s="1"/>
  <c r="F126" i="1" s="1"/>
  <c r="D112" i="1"/>
  <c r="D111" i="1" s="1"/>
  <c r="B112" i="1"/>
  <c r="B111" i="1" s="1"/>
  <c r="B126" i="1" s="1"/>
  <c r="U111" i="1"/>
  <c r="AS110" i="1"/>
  <c r="AP110" i="1"/>
  <c r="AM110" i="1"/>
  <c r="AJ110" i="1"/>
  <c r="AS108" i="1"/>
  <c r="AP108" i="1"/>
  <c r="AM108" i="1"/>
  <c r="AJ108" i="1"/>
  <c r="AG108" i="1"/>
  <c r="AD108" i="1"/>
  <c r="AC108" i="1"/>
  <c r="AB108" i="1" s="1"/>
  <c r="M108" i="1"/>
  <c r="C108" i="1"/>
  <c r="C107" i="1" s="1"/>
  <c r="C104" i="1" s="1"/>
  <c r="AS107" i="1"/>
  <c r="AP107" i="1"/>
  <c r="AM107" i="1"/>
  <c r="AJ107" i="1"/>
  <c r="O107" i="1"/>
  <c r="AD107" i="1" s="1"/>
  <c r="N107" i="1"/>
  <c r="B107" i="1"/>
  <c r="AS106" i="1"/>
  <c r="AP106" i="1"/>
  <c r="AM106" i="1"/>
  <c r="AG106" i="1"/>
  <c r="AD106" i="1"/>
  <c r="AC106" i="1"/>
  <c r="P106" i="1"/>
  <c r="AJ106" i="1" s="1"/>
  <c r="M106" i="1"/>
  <c r="E106" i="1"/>
  <c r="AP105" i="1"/>
  <c r="AJ105" i="1"/>
  <c r="AG105" i="1"/>
  <c r="AD105" i="1"/>
  <c r="AC105" i="1"/>
  <c r="Y105" i="1"/>
  <c r="Y104" i="1" s="1"/>
  <c r="V105" i="1"/>
  <c r="V104" i="1" s="1"/>
  <c r="S105" i="1"/>
  <c r="AM105" i="1" s="1"/>
  <c r="P105" i="1"/>
  <c r="M105" i="1"/>
  <c r="G104" i="1"/>
  <c r="AA104" i="1"/>
  <c r="Z104" i="1"/>
  <c r="X104" i="1"/>
  <c r="W104" i="1"/>
  <c r="U104" i="1"/>
  <c r="T104" i="1"/>
  <c r="R104" i="1"/>
  <c r="Q104" i="1"/>
  <c r="P104" i="1"/>
  <c r="L104" i="1"/>
  <c r="K104" i="1"/>
  <c r="J104" i="1"/>
  <c r="I104" i="1"/>
  <c r="H104" i="1"/>
  <c r="F104" i="1"/>
  <c r="E104" i="1"/>
  <c r="D104" i="1"/>
  <c r="B104" i="1"/>
  <c r="AS103" i="1"/>
  <c r="AP103" i="1"/>
  <c r="AM103" i="1"/>
  <c r="AD103" i="1"/>
  <c r="AC103" i="1"/>
  <c r="P103" i="1"/>
  <c r="AJ103" i="1" s="1"/>
  <c r="M103" i="1"/>
  <c r="E103" i="1"/>
  <c r="C103" i="1"/>
  <c r="C101" i="1" s="1"/>
  <c r="C100" i="1" s="1"/>
  <c r="AG102" i="1"/>
  <c r="AD102" i="1"/>
  <c r="AC102" i="1"/>
  <c r="Y102" i="1"/>
  <c r="AS102" i="1" s="1"/>
  <c r="V102" i="1"/>
  <c r="AP102" i="1" s="1"/>
  <c r="S102" i="1"/>
  <c r="AM102" i="1" s="1"/>
  <c r="P102" i="1"/>
  <c r="AJ102" i="1" s="1"/>
  <c r="M102" i="1"/>
  <c r="M101" i="1" s="1"/>
  <c r="M100" i="1" s="1"/>
  <c r="K102" i="1"/>
  <c r="I102" i="1"/>
  <c r="G101" i="1"/>
  <c r="G100" i="1" s="1"/>
  <c r="E102" i="1"/>
  <c r="E101" i="1" s="1"/>
  <c r="E100" i="1" s="1"/>
  <c r="AA101" i="1"/>
  <c r="AA100" i="1" s="1"/>
  <c r="Z101" i="1"/>
  <c r="Z100" i="1" s="1"/>
  <c r="Y101" i="1"/>
  <c r="AS101" i="1" s="1"/>
  <c r="X101" i="1"/>
  <c r="W101" i="1"/>
  <c r="W100" i="1" s="1"/>
  <c r="U101" i="1"/>
  <c r="U100" i="1" s="1"/>
  <c r="T101" i="1"/>
  <c r="T100" i="1" s="1"/>
  <c r="S101" i="1"/>
  <c r="S100" i="1" s="1"/>
  <c r="R101" i="1"/>
  <c r="R100" i="1" s="1"/>
  <c r="Q101" i="1"/>
  <c r="O101" i="1"/>
  <c r="O100" i="1" s="1"/>
  <c r="N101" i="1"/>
  <c r="N100" i="1" s="1"/>
  <c r="L101" i="1"/>
  <c r="K101" i="1"/>
  <c r="K100" i="1" s="1"/>
  <c r="J101" i="1"/>
  <c r="I101" i="1"/>
  <c r="I100" i="1" s="1"/>
  <c r="H101" i="1"/>
  <c r="H100" i="1" s="1"/>
  <c r="F101" i="1"/>
  <c r="F100" i="1" s="1"/>
  <c r="D101" i="1"/>
  <c r="D100" i="1" s="1"/>
  <c r="B101" i="1"/>
  <c r="B100" i="1" s="1"/>
  <c r="X100" i="1"/>
  <c r="Q100" i="1"/>
  <c r="L100" i="1"/>
  <c r="J100" i="1"/>
  <c r="AS99" i="1"/>
  <c r="AP99" i="1"/>
  <c r="AM99" i="1"/>
  <c r="AJ99" i="1"/>
  <c r="AG99" i="1"/>
  <c r="AD99" i="1"/>
  <c r="AC99" i="1"/>
  <c r="M99" i="1"/>
  <c r="C99" i="1"/>
  <c r="C98" i="1" s="1"/>
  <c r="AS98" i="1"/>
  <c r="AP98" i="1"/>
  <c r="AM98" i="1"/>
  <c r="AJ98" i="1"/>
  <c r="AD98" i="1"/>
  <c r="O98" i="1"/>
  <c r="N98" i="1"/>
  <c r="M98" i="1" s="1"/>
  <c r="B98" i="1"/>
  <c r="AG97" i="1"/>
  <c r="AD97" i="1"/>
  <c r="AC97" i="1"/>
  <c r="AB97" i="1" s="1"/>
  <c r="Y97" i="1"/>
  <c r="AS97" i="1" s="1"/>
  <c r="V97" i="1"/>
  <c r="AP97" i="1" s="1"/>
  <c r="S97" i="1"/>
  <c r="AM97" i="1" s="1"/>
  <c r="P97" i="1"/>
  <c r="AJ97" i="1" s="1"/>
  <c r="M97" i="1"/>
  <c r="I97" i="1"/>
  <c r="G97" i="1"/>
  <c r="E97" i="1"/>
  <c r="AS96" i="1"/>
  <c r="AP96" i="1"/>
  <c r="AM96" i="1"/>
  <c r="AG96" i="1"/>
  <c r="AD96" i="1"/>
  <c r="AC96" i="1"/>
  <c r="P96" i="1"/>
  <c r="AJ96" i="1" s="1"/>
  <c r="M96" i="1"/>
  <c r="E96" i="1"/>
  <c r="AG95" i="1"/>
  <c r="AD95" i="1"/>
  <c r="AC95" i="1"/>
  <c r="AC94" i="1" s="1"/>
  <c r="Y95" i="1"/>
  <c r="Y94" i="1" s="1"/>
  <c r="V95" i="1"/>
  <c r="AP95" i="1" s="1"/>
  <c r="S95" i="1"/>
  <c r="AM95" i="1" s="1"/>
  <c r="P95" i="1"/>
  <c r="M95" i="1"/>
  <c r="I94" i="1"/>
  <c r="E95" i="1"/>
  <c r="C95" i="1"/>
  <c r="AA94" i="1"/>
  <c r="Z94" i="1"/>
  <c r="X94" i="1"/>
  <c r="W94" i="1"/>
  <c r="U94" i="1"/>
  <c r="T94" i="1"/>
  <c r="S94" i="1"/>
  <c r="R94" i="1"/>
  <c r="Q94" i="1"/>
  <c r="O94" i="1"/>
  <c r="N94" i="1"/>
  <c r="L94" i="1"/>
  <c r="J94" i="1"/>
  <c r="H94" i="1"/>
  <c r="G94" i="1"/>
  <c r="F94" i="1"/>
  <c r="D94" i="1"/>
  <c r="B94" i="1"/>
  <c r="AS93" i="1"/>
  <c r="AP93" i="1"/>
  <c r="AM93" i="1"/>
  <c r="AG93" i="1"/>
  <c r="AD93" i="1"/>
  <c r="AC93" i="1"/>
  <c r="AC92" i="1" s="1"/>
  <c r="P93" i="1"/>
  <c r="AJ93" i="1" s="1"/>
  <c r="M93" i="1"/>
  <c r="E93" i="1"/>
  <c r="E92" i="1" s="1"/>
  <c r="C93" i="1"/>
  <c r="AD92" i="1"/>
  <c r="AA92" i="1"/>
  <c r="Z92" i="1"/>
  <c r="Y92" i="1"/>
  <c r="AS92" i="1" s="1"/>
  <c r="X92" i="1"/>
  <c r="W92" i="1"/>
  <c r="V92" i="1"/>
  <c r="AP92" i="1" s="1"/>
  <c r="U92" i="1"/>
  <c r="T92" i="1"/>
  <c r="S92" i="1"/>
  <c r="AM92" i="1" s="1"/>
  <c r="R92" i="1"/>
  <c r="Q92" i="1"/>
  <c r="P92" i="1"/>
  <c r="AJ92" i="1" s="1"/>
  <c r="O92" i="1"/>
  <c r="N92" i="1"/>
  <c r="M92" i="1"/>
  <c r="L92" i="1"/>
  <c r="K88" i="1"/>
  <c r="J92" i="1"/>
  <c r="I92" i="1"/>
  <c r="H92" i="1"/>
  <c r="G92" i="1"/>
  <c r="F92" i="1"/>
  <c r="D92" i="1"/>
  <c r="B92" i="1"/>
  <c r="C92" i="1" s="1"/>
  <c r="AS91" i="1"/>
  <c r="AP91" i="1"/>
  <c r="AM91" i="1"/>
  <c r="AG91" i="1"/>
  <c r="AD91" i="1"/>
  <c r="AD89" i="1" s="1"/>
  <c r="AC91" i="1"/>
  <c r="P91" i="1"/>
  <c r="AJ91" i="1" s="1"/>
  <c r="M91" i="1"/>
  <c r="E91" i="1"/>
  <c r="AD90" i="1"/>
  <c r="AC90" i="1"/>
  <c r="AB90" i="1" s="1"/>
  <c r="Y90" i="1"/>
  <c r="Y89" i="1" s="1"/>
  <c r="V90" i="1"/>
  <c r="S90" i="1"/>
  <c r="AM90" i="1" s="1"/>
  <c r="P90" i="1"/>
  <c r="AJ90" i="1" s="1"/>
  <c r="M90" i="1"/>
  <c r="I89" i="1"/>
  <c r="G90" i="1"/>
  <c r="G89" i="1" s="1"/>
  <c r="E90" i="1"/>
  <c r="E89" i="1" s="1"/>
  <c r="C90" i="1"/>
  <c r="C89" i="1" s="1"/>
  <c r="AC89" i="1"/>
  <c r="AA89" i="1"/>
  <c r="Z89" i="1"/>
  <c r="Z88" i="1" s="1"/>
  <c r="X89" i="1"/>
  <c r="W89" i="1"/>
  <c r="U89" i="1"/>
  <c r="T89" i="1"/>
  <c r="R89" i="1"/>
  <c r="Q89" i="1"/>
  <c r="O89" i="1"/>
  <c r="O88" i="1" s="1"/>
  <c r="N89" i="1"/>
  <c r="L89" i="1"/>
  <c r="J89" i="1"/>
  <c r="H89" i="1"/>
  <c r="F89" i="1"/>
  <c r="D89" i="1"/>
  <c r="D88" i="1" s="1"/>
  <c r="B89" i="1"/>
  <c r="AA88" i="1"/>
  <c r="T88" i="1"/>
  <c r="H88" i="1"/>
  <c r="AS87" i="1"/>
  <c r="AP87" i="1"/>
  <c r="AM87" i="1"/>
  <c r="AG85" i="1"/>
  <c r="AD85" i="1"/>
  <c r="AC85" i="1"/>
  <c r="AB85" i="1"/>
  <c r="Y85" i="1"/>
  <c r="AS85" i="1" s="1"/>
  <c r="V85" i="1"/>
  <c r="AP85" i="1" s="1"/>
  <c r="S85" i="1"/>
  <c r="P85" i="1"/>
  <c r="AJ85" i="1" s="1"/>
  <c r="M85" i="1"/>
  <c r="E85" i="1"/>
  <c r="C85" i="1"/>
  <c r="AG84" i="1"/>
  <c r="AD84" i="1"/>
  <c r="AC84" i="1"/>
  <c r="AB84" i="1" s="1"/>
  <c r="Y84" i="1"/>
  <c r="AS84" i="1" s="1"/>
  <c r="V84" i="1"/>
  <c r="AP84" i="1" s="1"/>
  <c r="S84" i="1"/>
  <c r="AM84" i="1" s="1"/>
  <c r="P84" i="1"/>
  <c r="AJ84" i="1" s="1"/>
  <c r="M84" i="1"/>
  <c r="I78" i="1"/>
  <c r="E84" i="1"/>
  <c r="C84" i="1"/>
  <c r="AD83" i="1"/>
  <c r="AC83" i="1"/>
  <c r="AB83" i="1" s="1"/>
  <c r="Y83" i="1"/>
  <c r="AS83" i="1" s="1"/>
  <c r="V83" i="1"/>
  <c r="S83" i="1"/>
  <c r="AM83" i="1" s="1"/>
  <c r="P83" i="1"/>
  <c r="M83" i="1"/>
  <c r="K78" i="1"/>
  <c r="C83" i="1"/>
  <c r="AS82" i="1"/>
  <c r="AP82" i="1"/>
  <c r="AM82" i="1"/>
  <c r="AG82" i="1"/>
  <c r="AD82" i="1"/>
  <c r="AC82" i="1"/>
  <c r="P82" i="1"/>
  <c r="AJ82" i="1" s="1"/>
  <c r="M82" i="1"/>
  <c r="E82" i="1"/>
  <c r="AD81" i="1"/>
  <c r="AC81" i="1"/>
  <c r="AB81" i="1" s="1"/>
  <c r="Y81" i="1"/>
  <c r="V81" i="1"/>
  <c r="AP81" i="1" s="1"/>
  <c r="S81" i="1"/>
  <c r="AM81" i="1" s="1"/>
  <c r="P81" i="1"/>
  <c r="AJ81" i="1" s="1"/>
  <c r="M81" i="1"/>
  <c r="E81" i="1"/>
  <c r="C81" i="1"/>
  <c r="AS80" i="1"/>
  <c r="AP80" i="1"/>
  <c r="AM80" i="1"/>
  <c r="AJ80" i="1"/>
  <c r="AG80" i="1"/>
  <c r="AD80" i="1"/>
  <c r="AC80" i="1"/>
  <c r="M80" i="1"/>
  <c r="C80" i="1"/>
  <c r="AS79" i="1"/>
  <c r="AP79" i="1"/>
  <c r="AG79" i="1"/>
  <c r="AD79" i="1"/>
  <c r="AC79" i="1"/>
  <c r="S79" i="1"/>
  <c r="AM79" i="1" s="1"/>
  <c r="P79" i="1"/>
  <c r="AJ79" i="1" s="1"/>
  <c r="M79" i="1"/>
  <c r="E79" i="1"/>
  <c r="AA78" i="1"/>
  <c r="Z78" i="1"/>
  <c r="X78" i="1"/>
  <c r="W78" i="1"/>
  <c r="U78" i="1"/>
  <c r="T78" i="1"/>
  <c r="R78" i="1"/>
  <c r="Q78" i="1"/>
  <c r="O78" i="1"/>
  <c r="N78" i="1"/>
  <c r="L78" i="1"/>
  <c r="J78" i="1"/>
  <c r="H78" i="1"/>
  <c r="G78" i="1"/>
  <c r="F78" i="1"/>
  <c r="D78" i="1"/>
  <c r="B78" i="1"/>
  <c r="AG77" i="1"/>
  <c r="AD77" i="1"/>
  <c r="AD76" i="1" s="1"/>
  <c r="AC77" i="1"/>
  <c r="Y77" i="1"/>
  <c r="V77" i="1"/>
  <c r="AP77" i="1" s="1"/>
  <c r="S77" i="1"/>
  <c r="AM77" i="1" s="1"/>
  <c r="P77" i="1"/>
  <c r="AJ77" i="1" s="1"/>
  <c r="M77" i="1"/>
  <c r="M76" i="1" s="1"/>
  <c r="K77" i="1"/>
  <c r="I77" i="1"/>
  <c r="I76" i="1" s="1"/>
  <c r="G77" i="1"/>
  <c r="E77" i="1"/>
  <c r="E76" i="1" s="1"/>
  <c r="C77" i="1"/>
  <c r="C76" i="1" s="1"/>
  <c r="AC76" i="1"/>
  <c r="AA76" i="1"/>
  <c r="Z76" i="1"/>
  <c r="X76" i="1"/>
  <c r="W76" i="1"/>
  <c r="U76" i="1"/>
  <c r="T76" i="1"/>
  <c r="R76" i="1"/>
  <c r="Q76" i="1"/>
  <c r="O76" i="1"/>
  <c r="N76" i="1"/>
  <c r="L76" i="1"/>
  <c r="K76" i="1"/>
  <c r="J76" i="1"/>
  <c r="H76" i="1"/>
  <c r="G76" i="1"/>
  <c r="F76" i="1"/>
  <c r="D76" i="1"/>
  <c r="B76" i="1"/>
  <c r="AG75" i="1"/>
  <c r="AD75" i="1"/>
  <c r="AC75" i="1"/>
  <c r="Y75" i="1"/>
  <c r="AS75" i="1" s="1"/>
  <c r="V75" i="1"/>
  <c r="AP75" i="1" s="1"/>
  <c r="S75" i="1"/>
  <c r="AM75" i="1" s="1"/>
  <c r="P75" i="1"/>
  <c r="AJ75" i="1" s="1"/>
  <c r="M75" i="1"/>
  <c r="E75" i="1"/>
  <c r="AS74" i="1"/>
  <c r="AG74" i="1"/>
  <c r="AD74" i="1"/>
  <c r="AC74" i="1"/>
  <c r="AB74" i="1" s="1"/>
  <c r="V74" i="1"/>
  <c r="AP74" i="1" s="1"/>
  <c r="S74" i="1"/>
  <c r="AM74" i="1" s="1"/>
  <c r="P74" i="1"/>
  <c r="AJ74" i="1" s="1"/>
  <c r="M74" i="1"/>
  <c r="I74" i="1"/>
  <c r="G74" i="1"/>
  <c r="E74" i="1"/>
  <c r="C74" i="1"/>
  <c r="AD73" i="1"/>
  <c r="AC73" i="1"/>
  <c r="AB73" i="1" s="1"/>
  <c r="Y73" i="1"/>
  <c r="AS73" i="1" s="1"/>
  <c r="V73" i="1"/>
  <c r="AP73" i="1" s="1"/>
  <c r="S73" i="1"/>
  <c r="P73" i="1"/>
  <c r="AJ73" i="1" s="1"/>
  <c r="M73" i="1"/>
  <c r="I73" i="1"/>
  <c r="G73" i="1"/>
  <c r="AG72" i="1"/>
  <c r="AD72" i="1"/>
  <c r="AC72" i="1"/>
  <c r="Y72" i="1"/>
  <c r="AS72" i="1" s="1"/>
  <c r="V72" i="1"/>
  <c r="S72" i="1"/>
  <c r="AM72" i="1" s="1"/>
  <c r="P72" i="1"/>
  <c r="AJ72" i="1" s="1"/>
  <c r="M72" i="1"/>
  <c r="I72" i="1"/>
  <c r="I71" i="1" s="1"/>
  <c r="G72" i="1"/>
  <c r="G71" i="1" s="1"/>
  <c r="E72" i="1"/>
  <c r="E71" i="1" s="1"/>
  <c r="AA71" i="1"/>
  <c r="Z71" i="1"/>
  <c r="X71" i="1"/>
  <c r="W71" i="1"/>
  <c r="U71" i="1"/>
  <c r="T71" i="1"/>
  <c r="R71" i="1"/>
  <c r="Q71" i="1"/>
  <c r="O71" i="1"/>
  <c r="N71" i="1"/>
  <c r="L71" i="1"/>
  <c r="J71" i="1"/>
  <c r="H71" i="1"/>
  <c r="F71" i="1"/>
  <c r="D71" i="1"/>
  <c r="B71" i="1"/>
  <c r="AS70" i="1"/>
  <c r="AP70" i="1"/>
  <c r="AM70" i="1"/>
  <c r="AG70" i="1"/>
  <c r="AD70" i="1"/>
  <c r="AD68" i="1" s="1"/>
  <c r="AC70" i="1"/>
  <c r="P70" i="1"/>
  <c r="AJ70" i="1" s="1"/>
  <c r="M70" i="1"/>
  <c r="E70" i="1"/>
  <c r="AM69" i="1"/>
  <c r="AG69" i="1"/>
  <c r="AD69" i="1"/>
  <c r="AC69" i="1"/>
  <c r="AB69" i="1" s="1"/>
  <c r="Y69" i="1"/>
  <c r="AS69" i="1" s="1"/>
  <c r="V69" i="1"/>
  <c r="S69" i="1"/>
  <c r="S68" i="1" s="1"/>
  <c r="P69" i="1"/>
  <c r="M69" i="1"/>
  <c r="I69" i="1"/>
  <c r="I68" i="1" s="1"/>
  <c r="G68" i="1"/>
  <c r="E69" i="1"/>
  <c r="E68" i="1" s="1"/>
  <c r="C69" i="1"/>
  <c r="AA68" i="1"/>
  <c r="Z68" i="1"/>
  <c r="X68" i="1"/>
  <c r="W68" i="1"/>
  <c r="U68" i="1"/>
  <c r="T68" i="1"/>
  <c r="R68" i="1"/>
  <c r="Q68" i="1"/>
  <c r="Q62" i="1" s="1"/>
  <c r="O68" i="1"/>
  <c r="N68" i="1"/>
  <c r="L68" i="1"/>
  <c r="J68" i="1"/>
  <c r="H68" i="1"/>
  <c r="F68" i="1"/>
  <c r="D68" i="1"/>
  <c r="B68" i="1"/>
  <c r="B62" i="1" s="1"/>
  <c r="AS67" i="1"/>
  <c r="AP67" i="1"/>
  <c r="AM67" i="1"/>
  <c r="AG67" i="1"/>
  <c r="AD67" i="1"/>
  <c r="AC67" i="1"/>
  <c r="P67" i="1"/>
  <c r="M67" i="1"/>
  <c r="E67" i="1"/>
  <c r="E65" i="1" s="1"/>
  <c r="C67" i="1"/>
  <c r="AJ66" i="1"/>
  <c r="AG66" i="1"/>
  <c r="AD66" i="1"/>
  <c r="AC66" i="1"/>
  <c r="Y66" i="1"/>
  <c r="AS66" i="1" s="1"/>
  <c r="V66" i="1"/>
  <c r="AP66" i="1" s="1"/>
  <c r="S66" i="1"/>
  <c r="P66" i="1"/>
  <c r="M66" i="1"/>
  <c r="I66" i="1"/>
  <c r="I65" i="1" s="1"/>
  <c r="G65" i="1"/>
  <c r="E66" i="1"/>
  <c r="C66" i="1"/>
  <c r="AC65" i="1"/>
  <c r="AA65" i="1"/>
  <c r="AA62" i="1" s="1"/>
  <c r="Z65" i="1"/>
  <c r="X65" i="1"/>
  <c r="W65" i="1"/>
  <c r="V65" i="1"/>
  <c r="U65" i="1"/>
  <c r="T65" i="1"/>
  <c r="R65" i="1"/>
  <c r="R62" i="1" s="1"/>
  <c r="Q65" i="1"/>
  <c r="O65" i="1"/>
  <c r="N65" i="1"/>
  <c r="M65" i="1"/>
  <c r="L65" i="1"/>
  <c r="L62" i="1" s="1"/>
  <c r="J65" i="1"/>
  <c r="J62" i="1" s="1"/>
  <c r="H65" i="1"/>
  <c r="F65" i="1"/>
  <c r="D65" i="1"/>
  <c r="D62" i="1" s="1"/>
  <c r="B65" i="1"/>
  <c r="AG64" i="1"/>
  <c r="AD64" i="1"/>
  <c r="AC64" i="1"/>
  <c r="Y64" i="1"/>
  <c r="AS64" i="1" s="1"/>
  <c r="V64" i="1"/>
  <c r="AP64" i="1" s="1"/>
  <c r="S64" i="1"/>
  <c r="AM64" i="1" s="1"/>
  <c r="P64" i="1"/>
  <c r="AJ64" i="1" s="1"/>
  <c r="M64" i="1"/>
  <c r="K62" i="1"/>
  <c r="I64" i="1"/>
  <c r="G64" i="1"/>
  <c r="E64" i="1"/>
  <c r="AG63" i="1"/>
  <c r="AD63" i="1"/>
  <c r="AC63" i="1"/>
  <c r="AB63" i="1" s="1"/>
  <c r="Y63" i="1"/>
  <c r="AS63" i="1" s="1"/>
  <c r="V63" i="1"/>
  <c r="S63" i="1"/>
  <c r="AM63" i="1" s="1"/>
  <c r="P63" i="1"/>
  <c r="M63" i="1"/>
  <c r="G63" i="1"/>
  <c r="AS61" i="1"/>
  <c r="AP61" i="1"/>
  <c r="AM61" i="1"/>
  <c r="AS59" i="1"/>
  <c r="AP59" i="1"/>
  <c r="AM59" i="1"/>
  <c r="AG59" i="1"/>
  <c r="AD59" i="1"/>
  <c r="AC59" i="1"/>
  <c r="AB59" i="1" s="1"/>
  <c r="P59" i="1"/>
  <c r="AJ59" i="1" s="1"/>
  <c r="M59" i="1"/>
  <c r="C59" i="1"/>
  <c r="AG58" i="1"/>
  <c r="AD58" i="1"/>
  <c r="AD57" i="1" s="1"/>
  <c r="AC58" i="1"/>
  <c r="Y58" i="1"/>
  <c r="AS58" i="1" s="1"/>
  <c r="V58" i="1"/>
  <c r="AP58" i="1" s="1"/>
  <c r="S58" i="1"/>
  <c r="AM58" i="1" s="1"/>
  <c r="P58" i="1"/>
  <c r="AJ58" i="1" s="1"/>
  <c r="M58" i="1"/>
  <c r="K47" i="1"/>
  <c r="E58" i="1"/>
  <c r="E57" i="1" s="1"/>
  <c r="C58" i="1"/>
  <c r="AA57" i="1"/>
  <c r="Z57" i="1"/>
  <c r="X57" i="1"/>
  <c r="W57" i="1"/>
  <c r="U57" i="1"/>
  <c r="T57" i="1"/>
  <c r="S57" i="1"/>
  <c r="AM57" i="1" s="1"/>
  <c r="R57" i="1"/>
  <c r="Q57" i="1"/>
  <c r="O57" i="1"/>
  <c r="N57" i="1"/>
  <c r="C57" i="1" s="1"/>
  <c r="L57" i="1"/>
  <c r="D57" i="1"/>
  <c r="B57" i="1"/>
  <c r="AS56" i="1"/>
  <c r="AP56" i="1"/>
  <c r="AM56" i="1"/>
  <c r="AG56" i="1"/>
  <c r="AD56" i="1"/>
  <c r="AD54" i="1" s="1"/>
  <c r="AC56" i="1"/>
  <c r="P56" i="1"/>
  <c r="AJ56" i="1" s="1"/>
  <c r="M56" i="1"/>
  <c r="E56" i="1"/>
  <c r="C56" i="1"/>
  <c r="AS55" i="1"/>
  <c r="AG55" i="1"/>
  <c r="AD55" i="1"/>
  <c r="AC55" i="1"/>
  <c r="AB55" i="1" s="1"/>
  <c r="Y55" i="1"/>
  <c r="Y54" i="1" s="1"/>
  <c r="AS54" i="1" s="1"/>
  <c r="V55" i="1"/>
  <c r="S55" i="1"/>
  <c r="S54" i="1" s="1"/>
  <c r="AM54" i="1" s="1"/>
  <c r="P55" i="1"/>
  <c r="AJ55" i="1" s="1"/>
  <c r="M55" i="1"/>
  <c r="E55" i="1"/>
  <c r="C55" i="1"/>
  <c r="AA54" i="1"/>
  <c r="Z54" i="1"/>
  <c r="X54" i="1"/>
  <c r="W54" i="1"/>
  <c r="U54" i="1"/>
  <c r="T54" i="1"/>
  <c r="R54" i="1"/>
  <c r="Q54" i="1"/>
  <c r="O54" i="1"/>
  <c r="N54" i="1"/>
  <c r="L54" i="1"/>
  <c r="D54" i="1"/>
  <c r="B54" i="1"/>
  <c r="AS53" i="1"/>
  <c r="AP53" i="1"/>
  <c r="AM53" i="1"/>
  <c r="AG53" i="1"/>
  <c r="AD53" i="1"/>
  <c r="AC53" i="1"/>
  <c r="P53" i="1"/>
  <c r="AJ53" i="1" s="1"/>
  <c r="M53" i="1"/>
  <c r="E53" i="1"/>
  <c r="C53" i="1"/>
  <c r="AS52" i="1"/>
  <c r="AP52" i="1"/>
  <c r="AG52" i="1"/>
  <c r="AD52" i="1"/>
  <c r="AC52" i="1"/>
  <c r="AC51" i="1" s="1"/>
  <c r="S52" i="1"/>
  <c r="S51" i="1" s="1"/>
  <c r="AM51" i="1" s="1"/>
  <c r="P52" i="1"/>
  <c r="AJ52" i="1" s="1"/>
  <c r="M52" i="1"/>
  <c r="E52" i="1"/>
  <c r="C52" i="1"/>
  <c r="AD51" i="1"/>
  <c r="AA51" i="1"/>
  <c r="Z51" i="1"/>
  <c r="Y51" i="1"/>
  <c r="X51" i="1"/>
  <c r="W51" i="1"/>
  <c r="V51" i="1"/>
  <c r="U51" i="1"/>
  <c r="T51" i="1"/>
  <c r="R51" i="1"/>
  <c r="R47" i="1" s="1"/>
  <c r="Q51" i="1"/>
  <c r="O51" i="1"/>
  <c r="O47" i="1" s="1"/>
  <c r="N51" i="1"/>
  <c r="L51" i="1"/>
  <c r="L47" i="1" s="1"/>
  <c r="D51" i="1"/>
  <c r="B51" i="1"/>
  <c r="C51" i="1" s="1"/>
  <c r="AS50" i="1"/>
  <c r="AP50" i="1"/>
  <c r="AG50" i="1"/>
  <c r="AD50" i="1"/>
  <c r="AC50" i="1"/>
  <c r="S50" i="1"/>
  <c r="AM50" i="1" s="1"/>
  <c r="P50" i="1"/>
  <c r="AJ50" i="1" s="1"/>
  <c r="M50" i="1"/>
  <c r="G47" i="1"/>
  <c r="E50" i="1"/>
  <c r="C50" i="1"/>
  <c r="AS49" i="1"/>
  <c r="AP49" i="1"/>
  <c r="AM49" i="1"/>
  <c r="AJ49" i="1"/>
  <c r="AG49" i="1"/>
  <c r="AD49" i="1"/>
  <c r="AD48" i="1" s="1"/>
  <c r="AC49" i="1"/>
  <c r="AC48" i="1" s="1"/>
  <c r="AB49" i="1"/>
  <c r="AB48" i="1" s="1"/>
  <c r="M49" i="1"/>
  <c r="M48" i="1" s="1"/>
  <c r="C49" i="1"/>
  <c r="C48" i="1" s="1"/>
  <c r="AS48" i="1"/>
  <c r="AP48" i="1"/>
  <c r="AM48" i="1"/>
  <c r="AJ48" i="1"/>
  <c r="O48" i="1"/>
  <c r="N48" i="1"/>
  <c r="B48" i="1"/>
  <c r="W47" i="1"/>
  <c r="H47" i="1"/>
  <c r="F47" i="1"/>
  <c r="AG46" i="1"/>
  <c r="AD46" i="1"/>
  <c r="AC46" i="1"/>
  <c r="Y46" i="1"/>
  <c r="AS46" i="1" s="1"/>
  <c r="V46" i="1"/>
  <c r="AP46" i="1" s="1"/>
  <c r="S46" i="1"/>
  <c r="AM46" i="1" s="1"/>
  <c r="P46" i="1"/>
  <c r="AJ46" i="1" s="1"/>
  <c r="M46" i="1"/>
  <c r="C46" i="1"/>
  <c r="AM45" i="1"/>
  <c r="AG45" i="1"/>
  <c r="AD45" i="1"/>
  <c r="AC45" i="1"/>
  <c r="AB45" i="1"/>
  <c r="Y45" i="1"/>
  <c r="AS45" i="1" s="1"/>
  <c r="V45" i="1"/>
  <c r="AP45" i="1" s="1"/>
  <c r="S45" i="1"/>
  <c r="P45" i="1"/>
  <c r="AJ45" i="1" s="1"/>
  <c r="M45" i="1"/>
  <c r="C45" i="1"/>
  <c r="AS44" i="1"/>
  <c r="AP44" i="1"/>
  <c r="AM44" i="1"/>
  <c r="AG44" i="1"/>
  <c r="AD44" i="1"/>
  <c r="AC44" i="1"/>
  <c r="AC42" i="1" s="1"/>
  <c r="P44" i="1"/>
  <c r="AJ44" i="1" s="1"/>
  <c r="M44" i="1"/>
  <c r="E44" i="1"/>
  <c r="AG43" i="1"/>
  <c r="AD43" i="1"/>
  <c r="AC43" i="1"/>
  <c r="Y43" i="1"/>
  <c r="AS43" i="1" s="1"/>
  <c r="V43" i="1"/>
  <c r="AP43" i="1" s="1"/>
  <c r="S43" i="1"/>
  <c r="S42" i="1" s="1"/>
  <c r="AM42" i="1" s="1"/>
  <c r="P43" i="1"/>
  <c r="AJ43" i="1" s="1"/>
  <c r="M43" i="1"/>
  <c r="I43" i="1"/>
  <c r="I42" i="1" s="1"/>
  <c r="E43" i="1"/>
  <c r="C43" i="1"/>
  <c r="AA42" i="1"/>
  <c r="Z42" i="1"/>
  <c r="X42" i="1"/>
  <c r="W42" i="1"/>
  <c r="V42" i="1"/>
  <c r="AP42" i="1" s="1"/>
  <c r="U42" i="1"/>
  <c r="T42" i="1"/>
  <c r="R42" i="1"/>
  <c r="Q42" i="1"/>
  <c r="P42" i="1"/>
  <c r="AJ42" i="1" s="1"/>
  <c r="O42" i="1"/>
  <c r="N42" i="1"/>
  <c r="L42" i="1"/>
  <c r="J42" i="1"/>
  <c r="H42" i="1"/>
  <c r="G42" i="1"/>
  <c r="F42" i="1"/>
  <c r="E42" i="1"/>
  <c r="D42" i="1"/>
  <c r="B42" i="1"/>
  <c r="C42" i="1" s="1"/>
  <c r="AS41" i="1"/>
  <c r="AP41" i="1"/>
  <c r="AM41" i="1"/>
  <c r="AG41" i="1"/>
  <c r="AD41" i="1"/>
  <c r="AC41" i="1"/>
  <c r="P41" i="1"/>
  <c r="AJ41" i="1" s="1"/>
  <c r="M41" i="1"/>
  <c r="C41" i="1"/>
  <c r="AG40" i="1"/>
  <c r="AD40" i="1"/>
  <c r="AD39" i="1" s="1"/>
  <c r="AC40" i="1"/>
  <c r="AB40" i="1" s="1"/>
  <c r="Y40" i="1"/>
  <c r="Y39" i="1" s="1"/>
  <c r="V40" i="1"/>
  <c r="V39" i="1" s="1"/>
  <c r="S40" i="1"/>
  <c r="AM40" i="1" s="1"/>
  <c r="P40" i="1"/>
  <c r="M40" i="1"/>
  <c r="G40" i="1"/>
  <c r="G39" i="1" s="1"/>
  <c r="E40" i="1"/>
  <c r="C40" i="1"/>
  <c r="AA39" i="1"/>
  <c r="Z39" i="1"/>
  <c r="X39" i="1"/>
  <c r="W39" i="1"/>
  <c r="U39" i="1"/>
  <c r="T39" i="1"/>
  <c r="S39" i="1"/>
  <c r="R39" i="1"/>
  <c r="Q39" i="1"/>
  <c r="O39" i="1"/>
  <c r="N39" i="1"/>
  <c r="L39" i="1"/>
  <c r="J39" i="1"/>
  <c r="H39" i="1"/>
  <c r="F39" i="1"/>
  <c r="E39" i="1"/>
  <c r="D39" i="1"/>
  <c r="B39" i="1"/>
  <c r="AS38" i="1"/>
  <c r="AP38" i="1"/>
  <c r="AM38" i="1"/>
  <c r="AJ38" i="1"/>
  <c r="AG38" i="1"/>
  <c r="AD38" i="1"/>
  <c r="AC38" i="1"/>
  <c r="AB38" i="1"/>
  <c r="P38" i="1"/>
  <c r="M38" i="1"/>
  <c r="E38" i="1"/>
  <c r="AG37" i="1"/>
  <c r="AD37" i="1"/>
  <c r="AB37" i="1" s="1"/>
  <c r="AC37" i="1"/>
  <c r="Y37" i="1"/>
  <c r="Y36" i="1" s="1"/>
  <c r="V37" i="1"/>
  <c r="AP37" i="1" s="1"/>
  <c r="S37" i="1"/>
  <c r="AM37" i="1" s="1"/>
  <c r="P37" i="1"/>
  <c r="P36" i="1" s="1"/>
  <c r="M37" i="1"/>
  <c r="I37" i="1"/>
  <c r="I36" i="1" s="1"/>
  <c r="G37" i="1"/>
  <c r="G36" i="1" s="1"/>
  <c r="E37" i="1"/>
  <c r="E36" i="1" s="1"/>
  <c r="C37" i="1"/>
  <c r="AD36" i="1"/>
  <c r="AC36" i="1"/>
  <c r="AA36" i="1"/>
  <c r="Z36" i="1"/>
  <c r="X36" i="1"/>
  <c r="W36" i="1"/>
  <c r="U36" i="1"/>
  <c r="T36" i="1"/>
  <c r="R36" i="1"/>
  <c r="Q36" i="1"/>
  <c r="O36" i="1"/>
  <c r="N36" i="1"/>
  <c r="L36" i="1"/>
  <c r="J36" i="1"/>
  <c r="H36" i="1"/>
  <c r="F36" i="1"/>
  <c r="D36" i="1"/>
  <c r="D32" i="1" s="1"/>
  <c r="B36" i="1"/>
  <c r="AG35" i="1"/>
  <c r="AD35" i="1"/>
  <c r="AC35" i="1"/>
  <c r="Y35" i="1"/>
  <c r="AS35" i="1" s="1"/>
  <c r="V35" i="1"/>
  <c r="AP35" i="1" s="1"/>
  <c r="S35" i="1"/>
  <c r="S34" i="1" s="1"/>
  <c r="AM34" i="1" s="1"/>
  <c r="P35" i="1"/>
  <c r="P34" i="1" s="1"/>
  <c r="M35" i="1"/>
  <c r="I35" i="1"/>
  <c r="I34" i="1" s="1"/>
  <c r="G35" i="1"/>
  <c r="G34" i="1" s="1"/>
  <c r="AC34" i="1"/>
  <c r="AA34" i="1"/>
  <c r="Z34" i="1"/>
  <c r="Y34" i="1"/>
  <c r="AS34" i="1" s="1"/>
  <c r="X34" i="1"/>
  <c r="W34" i="1"/>
  <c r="U34" i="1"/>
  <c r="U32" i="1" s="1"/>
  <c r="T34" i="1"/>
  <c r="R34" i="1"/>
  <c r="R32" i="1" s="1"/>
  <c r="R60" i="1" s="1"/>
  <c r="Q34" i="1"/>
  <c r="O34" i="1"/>
  <c r="N34" i="1"/>
  <c r="M34" i="1"/>
  <c r="L34" i="1"/>
  <c r="L32" i="1" s="1"/>
  <c r="J34" i="1"/>
  <c r="J32" i="1" s="1"/>
  <c r="H34" i="1"/>
  <c r="H32" i="1" s="1"/>
  <c r="F34" i="1"/>
  <c r="E34" i="1"/>
  <c r="D34" i="1"/>
  <c r="B34" i="1"/>
  <c r="AG33" i="1"/>
  <c r="AD33" i="1"/>
  <c r="AC33" i="1"/>
  <c r="AB33" i="1"/>
  <c r="Y33" i="1"/>
  <c r="V33" i="1"/>
  <c r="AP33" i="1" s="1"/>
  <c r="S33" i="1"/>
  <c r="AM33" i="1" s="1"/>
  <c r="P33" i="1"/>
  <c r="AJ33" i="1" s="1"/>
  <c r="M33" i="1"/>
  <c r="K32" i="1"/>
  <c r="K60" i="1" s="1"/>
  <c r="I33" i="1"/>
  <c r="G33" i="1"/>
  <c r="E33" i="1"/>
  <c r="C33" i="1"/>
  <c r="AB89" i="1" l="1"/>
  <c r="F73" i="5"/>
  <c r="N62" i="1"/>
  <c r="F32" i="1"/>
  <c r="F60" i="1" s="1"/>
  <c r="V57" i="1"/>
  <c r="AP57" i="1" s="1"/>
  <c r="F62" i="1"/>
  <c r="AB67" i="1"/>
  <c r="Z62" i="1"/>
  <c r="Z86" i="1" s="1"/>
  <c r="F168" i="1"/>
  <c r="X126" i="1"/>
  <c r="L128" i="1"/>
  <c r="AB143" i="1"/>
  <c r="M154" i="1"/>
  <c r="AP64" i="5"/>
  <c r="AV67" i="5"/>
  <c r="AS92" i="5"/>
  <c r="X110" i="5"/>
  <c r="Q121" i="5"/>
  <c r="AM121" i="5" s="1"/>
  <c r="AF127" i="5"/>
  <c r="G131" i="5"/>
  <c r="T140" i="5"/>
  <c r="X32" i="1"/>
  <c r="X62" i="1"/>
  <c r="M68" i="1"/>
  <c r="I88" i="1"/>
  <c r="I109" i="1" s="1"/>
  <c r="AD112" i="1"/>
  <c r="AD111" i="1" s="1"/>
  <c r="T128" i="1"/>
  <c r="AF143" i="5"/>
  <c r="Y78" i="1"/>
  <c r="M42" i="1"/>
  <c r="AA47" i="1"/>
  <c r="J86" i="1"/>
  <c r="AB91" i="1"/>
  <c r="E94" i="1"/>
  <c r="E88" i="1" s="1"/>
  <c r="E109" i="1" s="1"/>
  <c r="G32" i="5"/>
  <c r="G46" i="5" s="1"/>
  <c r="W102" i="5"/>
  <c r="BH102" i="5" s="1"/>
  <c r="E117" i="5"/>
  <c r="T135" i="5"/>
  <c r="N140" i="5"/>
  <c r="U60" i="1"/>
  <c r="AC54" i="1"/>
  <c r="AC47" i="1" s="1"/>
  <c r="Y57" i="1"/>
  <c r="AS57" i="1" s="1"/>
  <c r="AC57" i="1"/>
  <c r="AB66" i="1"/>
  <c r="AB70" i="1"/>
  <c r="AB77" i="1"/>
  <c r="AB76" i="1" s="1"/>
  <c r="M78" i="1"/>
  <c r="L126" i="1"/>
  <c r="AE39" i="5"/>
  <c r="AF44" i="5"/>
  <c r="AF49" i="5"/>
  <c r="T62" i="5"/>
  <c r="AF75" i="5"/>
  <c r="AF74" i="5" s="1"/>
  <c r="AH73" i="5"/>
  <c r="AF96" i="5"/>
  <c r="AF100" i="5"/>
  <c r="Y139" i="5"/>
  <c r="F88" i="1"/>
  <c r="F167" i="1" s="1"/>
  <c r="F170" i="1" s="1"/>
  <c r="Z109" i="1"/>
  <c r="M54" i="1"/>
  <c r="P57" i="1"/>
  <c r="AJ57" i="1" s="1"/>
  <c r="O62" i="1"/>
  <c r="AD78" i="1"/>
  <c r="AB96" i="1"/>
  <c r="AB132" i="1"/>
  <c r="T91" i="5"/>
  <c r="BE91" i="5" s="1"/>
  <c r="AP104" i="5"/>
  <c r="AF119" i="5"/>
  <c r="H139" i="5"/>
  <c r="Y120" i="1"/>
  <c r="O32" i="1"/>
  <c r="O60" i="1" s="1"/>
  <c r="AB41" i="1"/>
  <c r="AB39" i="1" s="1"/>
  <c r="Y42" i="1"/>
  <c r="AS42" i="1" s="1"/>
  <c r="AB50" i="1"/>
  <c r="J88" i="1"/>
  <c r="M112" i="1"/>
  <c r="M111" i="1" s="1"/>
  <c r="U126" i="1"/>
  <c r="F32" i="5"/>
  <c r="AB36" i="1"/>
  <c r="P39" i="1"/>
  <c r="AD42" i="1"/>
  <c r="U47" i="1"/>
  <c r="N128" i="1"/>
  <c r="W153" i="1"/>
  <c r="AA32" i="5"/>
  <c r="AA46" i="5" s="1"/>
  <c r="X73" i="5"/>
  <c r="R73" i="5"/>
  <c r="Z91" i="5"/>
  <c r="BK91" i="5" s="1"/>
  <c r="AF118" i="5"/>
  <c r="N121" i="5"/>
  <c r="AF132" i="5"/>
  <c r="C39" i="1"/>
  <c r="T62" i="1"/>
  <c r="T86" i="1" s="1"/>
  <c r="AB117" i="1"/>
  <c r="AB164" i="1"/>
  <c r="Y39" i="5"/>
  <c r="Y46" i="5" s="1"/>
  <c r="I86" i="5"/>
  <c r="AH140" i="5"/>
  <c r="AH139" i="5" s="1"/>
  <c r="D109" i="1"/>
  <c r="T47" i="1"/>
  <c r="C65" i="1"/>
  <c r="P65" i="1"/>
  <c r="AJ65" i="1" s="1"/>
  <c r="AB72" i="1"/>
  <c r="AB71" i="1" s="1"/>
  <c r="AB80" i="1"/>
  <c r="R168" i="1"/>
  <c r="AF54" i="5"/>
  <c r="AF53" i="5" s="1"/>
  <c r="AF70" i="5"/>
  <c r="AG74" i="5"/>
  <c r="AF92" i="5"/>
  <c r="E102" i="5"/>
  <c r="E101" i="5" s="1"/>
  <c r="AH121" i="5"/>
  <c r="X168" i="1"/>
  <c r="BE35" i="5"/>
  <c r="AP35" i="5"/>
  <c r="Z34" i="5"/>
  <c r="BK34" i="5" s="1"/>
  <c r="BK35" i="5"/>
  <c r="T34" i="5"/>
  <c r="BE34" i="5" s="1"/>
  <c r="E48" i="5"/>
  <c r="BH56" i="5"/>
  <c r="N48" i="5"/>
  <c r="N71" i="5" s="1"/>
  <c r="AB71" i="5"/>
  <c r="BE70" i="5"/>
  <c r="AV96" i="5"/>
  <c r="BN107" i="5"/>
  <c r="AS132" i="5"/>
  <c r="BN40" i="5"/>
  <c r="N39" i="5"/>
  <c r="U46" i="5"/>
  <c r="C34" i="5"/>
  <c r="C32" i="5" s="1"/>
  <c r="AD32" i="5"/>
  <c r="I32" i="5"/>
  <c r="I46" i="5" s="1"/>
  <c r="AF36" i="5"/>
  <c r="AF38" i="5"/>
  <c r="AF37" i="5" s="1"/>
  <c r="C39" i="5"/>
  <c r="F39" i="5"/>
  <c r="R39" i="5"/>
  <c r="R46" i="5" s="1"/>
  <c r="V39" i="5"/>
  <c r="X39" i="5"/>
  <c r="AD39" i="5"/>
  <c r="AD163" i="5" s="1"/>
  <c r="B39" i="5"/>
  <c r="B163" i="5" s="1"/>
  <c r="BE44" i="5"/>
  <c r="K48" i="5"/>
  <c r="AS49" i="5"/>
  <c r="BN51" i="5"/>
  <c r="Q53" i="5"/>
  <c r="Q48" i="5" s="1"/>
  <c r="AG53" i="5"/>
  <c r="AF57" i="5"/>
  <c r="AF58" i="5"/>
  <c r="Z62" i="5"/>
  <c r="E62" i="5"/>
  <c r="BE66" i="5"/>
  <c r="AF68" i="5"/>
  <c r="O73" i="5"/>
  <c r="Q74" i="5"/>
  <c r="AM74" i="5" s="1"/>
  <c r="U73" i="5"/>
  <c r="U84" i="5" s="1"/>
  <c r="AE73" i="5"/>
  <c r="C73" i="5"/>
  <c r="BK79" i="5"/>
  <c r="AF83" i="5"/>
  <c r="AF82" i="5" s="1"/>
  <c r="AC91" i="5"/>
  <c r="BN91" i="5" s="1"/>
  <c r="BE97" i="5"/>
  <c r="AV98" i="5"/>
  <c r="AS99" i="5"/>
  <c r="W101" i="5"/>
  <c r="AC101" i="5"/>
  <c r="AF107" i="5"/>
  <c r="W111" i="5"/>
  <c r="AS111" i="5" s="1"/>
  <c r="Z111" i="5"/>
  <c r="AV111" i="5" s="1"/>
  <c r="AS113" i="5"/>
  <c r="G117" i="5"/>
  <c r="Z121" i="5"/>
  <c r="BK121" i="5" s="1"/>
  <c r="AF122" i="5"/>
  <c r="AF123" i="5"/>
  <c r="C128" i="5"/>
  <c r="AV130" i="5"/>
  <c r="AF150" i="5"/>
  <c r="AF152" i="5"/>
  <c r="D32" i="5"/>
  <c r="V32" i="5"/>
  <c r="V46" i="5" s="1"/>
  <c r="AP37" i="5"/>
  <c r="BK37" i="5"/>
  <c r="AP40" i="5"/>
  <c r="E39" i="5"/>
  <c r="E46" i="5" s="1"/>
  <c r="AH39" i="5"/>
  <c r="BE42" i="5"/>
  <c r="H39" i="5"/>
  <c r="H163" i="5" s="1"/>
  <c r="BN44" i="5"/>
  <c r="BK49" i="5"/>
  <c r="AP51" i="5"/>
  <c r="AP52" i="5"/>
  <c r="BK52" i="5"/>
  <c r="AH48" i="5"/>
  <c r="AV54" i="5"/>
  <c r="BH57" i="5"/>
  <c r="AY58" i="5"/>
  <c r="AV59" i="5"/>
  <c r="H71" i="5"/>
  <c r="S71" i="5"/>
  <c r="X71" i="5"/>
  <c r="BK68" i="5"/>
  <c r="AV68" i="5"/>
  <c r="AS70" i="5"/>
  <c r="AP77" i="5"/>
  <c r="BE77" i="5"/>
  <c r="Z73" i="5"/>
  <c r="BK76" i="5"/>
  <c r="AG76" i="5"/>
  <c r="AF78" i="5"/>
  <c r="AF76" i="5" s="1"/>
  <c r="AF73" i="5" s="1"/>
  <c r="AF84" i="5" s="1"/>
  <c r="B32" i="5"/>
  <c r="B161" i="5" s="1"/>
  <c r="AF33" i="5"/>
  <c r="AP33" i="5"/>
  <c r="F46" i="5"/>
  <c r="X32" i="5"/>
  <c r="X46" i="5" s="1"/>
  <c r="AC34" i="5"/>
  <c r="AC32" i="5" s="1"/>
  <c r="AF35" i="5"/>
  <c r="AY35" i="5"/>
  <c r="S32" i="5"/>
  <c r="S46" i="5" s="1"/>
  <c r="AE32" i="5"/>
  <c r="AS37" i="5"/>
  <c r="Z39" i="5"/>
  <c r="BK39" i="5" s="1"/>
  <c r="D39" i="5"/>
  <c r="D163" i="5" s="1"/>
  <c r="BK40" i="5"/>
  <c r="AV42" i="5"/>
  <c r="BN42" i="5"/>
  <c r="P39" i="5"/>
  <c r="P46" i="5" s="1"/>
  <c r="AC39" i="5"/>
  <c r="BN39" i="5" s="1"/>
  <c r="AY43" i="5"/>
  <c r="AS44" i="5"/>
  <c r="I48" i="5"/>
  <c r="I71" i="5" s="1"/>
  <c r="M161" i="5"/>
  <c r="BN49" i="5"/>
  <c r="AS50" i="5"/>
  <c r="AF52" i="5"/>
  <c r="AY52" i="5"/>
  <c r="T53" i="5"/>
  <c r="BE53" i="5" s="1"/>
  <c r="C53" i="5"/>
  <c r="C48" i="5" s="1"/>
  <c r="C71" i="5" s="1"/>
  <c r="AP54" i="5"/>
  <c r="AY54" i="5"/>
  <c r="BK56" i="5"/>
  <c r="AS58" i="5"/>
  <c r="AF59" i="5"/>
  <c r="AP59" i="5"/>
  <c r="O71" i="5"/>
  <c r="AA71" i="5"/>
  <c r="AP61" i="5"/>
  <c r="BN64" i="5"/>
  <c r="BK66" i="5"/>
  <c r="AV66" i="5"/>
  <c r="BE68" i="5"/>
  <c r="AS69" i="5"/>
  <c r="D73" i="5"/>
  <c r="D84" i="5" s="1"/>
  <c r="J73" i="5"/>
  <c r="AB160" i="5"/>
  <c r="AB73" i="5"/>
  <c r="AB84" i="5" s="1"/>
  <c r="AP79" i="5"/>
  <c r="F84" i="5"/>
  <c r="J84" i="5"/>
  <c r="B84" i="5"/>
  <c r="G80" i="5"/>
  <c r="R84" i="5"/>
  <c r="AH84" i="5"/>
  <c r="C80" i="5"/>
  <c r="AF80" i="5"/>
  <c r="P108" i="5"/>
  <c r="AV93" i="5"/>
  <c r="BE95" i="5"/>
  <c r="BH98" i="5"/>
  <c r="BE99" i="5"/>
  <c r="BH104" i="5"/>
  <c r="C102" i="5"/>
  <c r="C101" i="5" s="1"/>
  <c r="C108" i="5" s="1"/>
  <c r="AP112" i="5"/>
  <c r="BE112" i="5"/>
  <c r="BK112" i="5"/>
  <c r="AV112" i="5"/>
  <c r="AF63" i="5"/>
  <c r="AF64" i="5"/>
  <c r="AV64" i="5"/>
  <c r="AG62" i="5"/>
  <c r="AF67" i="5"/>
  <c r="BE67" i="5"/>
  <c r="N62" i="5"/>
  <c r="AF69" i="5"/>
  <c r="AV69" i="5"/>
  <c r="X84" i="5"/>
  <c r="G73" i="5"/>
  <c r="I73" i="5"/>
  <c r="I84" i="5" s="1"/>
  <c r="AP74" i="5"/>
  <c r="BK74" i="5"/>
  <c r="H73" i="5"/>
  <c r="H84" i="5" s="1"/>
  <c r="E76" i="5"/>
  <c r="E73" i="5" s="1"/>
  <c r="Z80" i="5"/>
  <c r="E80" i="5"/>
  <c r="N80" i="5"/>
  <c r="O84" i="5"/>
  <c r="S84" i="5"/>
  <c r="AA84" i="5"/>
  <c r="AE84" i="5"/>
  <c r="AD87" i="5"/>
  <c r="AG88" i="5"/>
  <c r="BN92" i="5"/>
  <c r="AH89" i="5"/>
  <c r="AH160" i="5"/>
  <c r="AS96" i="5"/>
  <c r="AS97" i="5"/>
  <c r="AF98" i="5"/>
  <c r="AY98" i="5"/>
  <c r="AV99" i="5"/>
  <c r="AP100" i="5"/>
  <c r="AY100" i="5"/>
  <c r="G101" i="5"/>
  <c r="Q102" i="5"/>
  <c r="Q101" i="5" s="1"/>
  <c r="AS103" i="5"/>
  <c r="AF104" i="5"/>
  <c r="AF105" i="5"/>
  <c r="AP106" i="5"/>
  <c r="BE106" i="5"/>
  <c r="AF106" i="5"/>
  <c r="AS106" i="5"/>
  <c r="BK106" i="5"/>
  <c r="BH107" i="5"/>
  <c r="AS107" i="5"/>
  <c r="BK111" i="5"/>
  <c r="N111" i="5"/>
  <c r="AF112" i="5"/>
  <c r="BN113" i="5"/>
  <c r="AV114" i="5"/>
  <c r="AG117" i="5"/>
  <c r="AP118" i="5"/>
  <c r="BH118" i="5"/>
  <c r="AY119" i="5"/>
  <c r="AF120" i="5"/>
  <c r="AG121" i="5"/>
  <c r="AG160" i="5" s="1"/>
  <c r="W121" i="5"/>
  <c r="AC121" i="5"/>
  <c r="BN121" i="5" s="1"/>
  <c r="AP122" i="5"/>
  <c r="BH122" i="5"/>
  <c r="AY123" i="5"/>
  <c r="AF124" i="5"/>
  <c r="T125" i="5"/>
  <c r="AV126" i="5"/>
  <c r="AP127" i="5"/>
  <c r="AY127" i="5"/>
  <c r="G128" i="5"/>
  <c r="AH128" i="5"/>
  <c r="Z128" i="5"/>
  <c r="AC128" i="5"/>
  <c r="AY128" i="5" s="1"/>
  <c r="AF129" i="5"/>
  <c r="AV129" i="5"/>
  <c r="AF130" i="5"/>
  <c r="AP130" i="5"/>
  <c r="W131" i="5"/>
  <c r="AP132" i="5"/>
  <c r="AY132" i="5"/>
  <c r="AF133" i="5"/>
  <c r="AY133" i="5"/>
  <c r="AF134" i="5"/>
  <c r="AV134" i="5"/>
  <c r="AF137" i="5"/>
  <c r="AF136" i="5" s="1"/>
  <c r="AF135" i="5" s="1"/>
  <c r="AM137" i="5"/>
  <c r="AF142" i="5"/>
  <c r="AV142" i="5"/>
  <c r="AF144" i="5"/>
  <c r="AV147" i="5"/>
  <c r="E146" i="5"/>
  <c r="AF148" i="5"/>
  <c r="AS148" i="5"/>
  <c r="AF149" i="5"/>
  <c r="AV149" i="5"/>
  <c r="AY150" i="5"/>
  <c r="BK150" i="5"/>
  <c r="AV152" i="5"/>
  <c r="AS155" i="5"/>
  <c r="AP114" i="5"/>
  <c r="AY118" i="5"/>
  <c r="AS119" i="5"/>
  <c r="AS120" i="5"/>
  <c r="AH111" i="5"/>
  <c r="AY122" i="5"/>
  <c r="AS123" i="5"/>
  <c r="AS124" i="5"/>
  <c r="AG125" i="5"/>
  <c r="AF125" i="5" s="1"/>
  <c r="AP126" i="5"/>
  <c r="AS127" i="5"/>
  <c r="AS129" i="5"/>
  <c r="AH131" i="5"/>
  <c r="J131" i="5"/>
  <c r="J110" i="5" s="1"/>
  <c r="J158" i="5" s="1"/>
  <c r="AS133" i="5"/>
  <c r="AP134" i="5"/>
  <c r="Y162" i="5"/>
  <c r="AS137" i="5"/>
  <c r="N136" i="5"/>
  <c r="N135" i="5" s="1"/>
  <c r="AP142" i="5"/>
  <c r="AY142" i="5"/>
  <c r="AS147" i="5"/>
  <c r="BE147" i="5"/>
  <c r="AP148" i="5"/>
  <c r="AY148" i="5"/>
  <c r="AP149" i="5"/>
  <c r="BN149" i="5"/>
  <c r="AS150" i="5"/>
  <c r="AF151" i="5"/>
  <c r="AS152" i="5"/>
  <c r="BE152" i="5"/>
  <c r="AF157" i="5"/>
  <c r="Z32" i="1"/>
  <c r="AJ37" i="1"/>
  <c r="AJ40" i="1"/>
  <c r="AJ67" i="1"/>
  <c r="AS77" i="1"/>
  <c r="Y76" i="1"/>
  <c r="AP90" i="1"/>
  <c r="V89" i="1"/>
  <c r="S104" i="1"/>
  <c r="O120" i="1"/>
  <c r="O126" i="1" s="1"/>
  <c r="AD121" i="1"/>
  <c r="AD120" i="1" s="1"/>
  <c r="AD126" i="1" s="1"/>
  <c r="AC131" i="1"/>
  <c r="AB135" i="1"/>
  <c r="AB131" i="1" s="1"/>
  <c r="AG139" i="1"/>
  <c r="O128" i="1"/>
  <c r="O166" i="1" s="1"/>
  <c r="S139" i="1"/>
  <c r="AM143" i="1"/>
  <c r="Y139" i="1"/>
  <c r="AS143" i="1"/>
  <c r="J168" i="1"/>
  <c r="L168" i="1"/>
  <c r="O168" i="1"/>
  <c r="W168" i="1"/>
  <c r="Z168" i="1"/>
  <c r="AJ155" i="1"/>
  <c r="P154" i="1"/>
  <c r="H60" i="1"/>
  <c r="L60" i="1"/>
  <c r="Q32" i="1"/>
  <c r="Q167" i="1" s="1"/>
  <c r="T32" i="1"/>
  <c r="T60" i="1" s="1"/>
  <c r="W32" i="1"/>
  <c r="W60" i="1" s="1"/>
  <c r="AB35" i="1"/>
  <c r="AB34" i="1" s="1"/>
  <c r="AD34" i="1"/>
  <c r="AC39" i="1"/>
  <c r="AC32" i="1" s="1"/>
  <c r="B47" i="1"/>
  <c r="B169" i="1" s="1"/>
  <c r="AD47" i="1"/>
  <c r="AM52" i="1"/>
  <c r="D47" i="1"/>
  <c r="E54" i="1"/>
  <c r="AP55" i="1"/>
  <c r="V54" i="1"/>
  <c r="AP54" i="1" s="1"/>
  <c r="D86" i="1"/>
  <c r="AM66" i="1"/>
  <c r="S65" i="1"/>
  <c r="AB65" i="1"/>
  <c r="W62" i="1"/>
  <c r="W86" i="1" s="1"/>
  <c r="E62" i="1"/>
  <c r="P68" i="1"/>
  <c r="AJ69" i="1"/>
  <c r="AP69" i="1"/>
  <c r="V68" i="1"/>
  <c r="AP68" i="1" s="1"/>
  <c r="P71" i="1"/>
  <c r="U62" i="1"/>
  <c r="U86" i="1" s="1"/>
  <c r="N86" i="1"/>
  <c r="S76" i="1"/>
  <c r="E78" i="1"/>
  <c r="AC78" i="1"/>
  <c r="P78" i="1"/>
  <c r="V78" i="1"/>
  <c r="J109" i="1"/>
  <c r="N88" i="1"/>
  <c r="N167" i="1" s="1"/>
  <c r="P89" i="1"/>
  <c r="U88" i="1"/>
  <c r="U109" i="1" s="1"/>
  <c r="Q88" i="1"/>
  <c r="Q109" i="1" s="1"/>
  <c r="W88" i="1"/>
  <c r="AJ95" i="1"/>
  <c r="P94" i="1"/>
  <c r="AC98" i="1"/>
  <c r="AB98" i="1" s="1"/>
  <c r="AB99" i="1"/>
  <c r="AC101" i="1"/>
  <c r="AC100" i="1" s="1"/>
  <c r="AC168" i="1" s="1"/>
  <c r="D126" i="1"/>
  <c r="V111" i="1"/>
  <c r="V126" i="1" s="1"/>
  <c r="S112" i="1"/>
  <c r="S111" i="1" s="1"/>
  <c r="Y112" i="1"/>
  <c r="Y111" i="1" s="1"/>
  <c r="Y126" i="1" s="1"/>
  <c r="AG154" i="1"/>
  <c r="O153" i="1"/>
  <c r="W169" i="1"/>
  <c r="AP159" i="1"/>
  <c r="V158" i="1"/>
  <c r="V153" i="1" s="1"/>
  <c r="AM161" i="1"/>
  <c r="S158" i="1"/>
  <c r="Y158" i="1"/>
  <c r="Y153" i="1" s="1"/>
  <c r="AS51" i="1"/>
  <c r="Y47" i="1"/>
  <c r="AP72" i="1"/>
  <c r="V71" i="1"/>
  <c r="AA109" i="1"/>
  <c r="AA32" i="1"/>
  <c r="AA60" i="1" s="1"/>
  <c r="N32" i="1"/>
  <c r="M36" i="1"/>
  <c r="M32" i="1" s="1"/>
  <c r="M39" i="1"/>
  <c r="AB43" i="1"/>
  <c r="AB42" i="1" s="1"/>
  <c r="AB44" i="1"/>
  <c r="AB46" i="1"/>
  <c r="N47" i="1"/>
  <c r="Z47" i="1"/>
  <c r="E51" i="1"/>
  <c r="AB52" i="1"/>
  <c r="AB53" i="1"/>
  <c r="C54" i="1"/>
  <c r="Q47" i="1"/>
  <c r="AB56" i="1"/>
  <c r="AB54" i="1" s="1"/>
  <c r="M57" i="1"/>
  <c r="P62" i="1"/>
  <c r="G62" i="1"/>
  <c r="K86" i="1"/>
  <c r="C62" i="1"/>
  <c r="H62" i="1"/>
  <c r="H86" i="1" s="1"/>
  <c r="AD71" i="1"/>
  <c r="M71" i="1"/>
  <c r="M62" i="1" s="1"/>
  <c r="M86" i="1" s="1"/>
  <c r="S71" i="1"/>
  <c r="AB75" i="1"/>
  <c r="B86" i="1"/>
  <c r="AA86" i="1"/>
  <c r="AB82" i="1"/>
  <c r="S78" i="1"/>
  <c r="B88" i="1"/>
  <c r="B109" i="1" s="1"/>
  <c r="L88" i="1"/>
  <c r="L109" i="1" s="1"/>
  <c r="X88" i="1"/>
  <c r="X109" i="1" s="1"/>
  <c r="G88" i="1"/>
  <c r="M89" i="1"/>
  <c r="Y88" i="1"/>
  <c r="R88" i="1"/>
  <c r="R109" i="1" s="1"/>
  <c r="AD94" i="1"/>
  <c r="AD88" i="1" s="1"/>
  <c r="M94" i="1"/>
  <c r="AB102" i="1"/>
  <c r="P101" i="1"/>
  <c r="AB103" i="1"/>
  <c r="AB106" i="1"/>
  <c r="M107" i="1"/>
  <c r="M104" i="1" s="1"/>
  <c r="AC107" i="1"/>
  <c r="AB107" i="1" s="1"/>
  <c r="W126" i="1"/>
  <c r="H126" i="1"/>
  <c r="R126" i="1"/>
  <c r="Z126" i="1"/>
  <c r="E112" i="1"/>
  <c r="E111" i="1" s="1"/>
  <c r="I112" i="1"/>
  <c r="I111" i="1" s="1"/>
  <c r="AB113" i="1"/>
  <c r="K126" i="1"/>
  <c r="AB114" i="1"/>
  <c r="AB115" i="1"/>
  <c r="AB116" i="1"/>
  <c r="E120" i="1"/>
  <c r="P121" i="1"/>
  <c r="P120" i="1" s="1"/>
  <c r="S120" i="1"/>
  <c r="G128" i="1"/>
  <c r="I128" i="1"/>
  <c r="Z128" i="1"/>
  <c r="Z166" i="1" s="1"/>
  <c r="M131" i="1"/>
  <c r="AS135" i="1"/>
  <c r="Y131" i="1"/>
  <c r="Y128" i="1" s="1"/>
  <c r="C131" i="1"/>
  <c r="C128" i="1" s="1"/>
  <c r="AC139" i="1"/>
  <c r="AB145" i="1"/>
  <c r="AB139" i="1" s="1"/>
  <c r="N168" i="1"/>
  <c r="T168" i="1"/>
  <c r="B168" i="1"/>
  <c r="D168" i="1"/>
  <c r="H168" i="1"/>
  <c r="Q168" i="1"/>
  <c r="AP150" i="1"/>
  <c r="V149" i="1"/>
  <c r="AP151" i="1"/>
  <c r="E168" i="1"/>
  <c r="AJ152" i="1"/>
  <c r="S153" i="1"/>
  <c r="Z153" i="1"/>
  <c r="Q153" i="1"/>
  <c r="Q166" i="1" s="1"/>
  <c r="U153" i="1"/>
  <c r="U169" i="1" s="1"/>
  <c r="C158" i="1"/>
  <c r="AB119" i="1"/>
  <c r="AB123" i="1"/>
  <c r="AB124" i="1"/>
  <c r="AB125" i="1"/>
  <c r="M129" i="1"/>
  <c r="AD128" i="1"/>
  <c r="F128" i="1"/>
  <c r="R128" i="1"/>
  <c r="R166" i="1" s="1"/>
  <c r="W128" i="1"/>
  <c r="AB134" i="1"/>
  <c r="E131" i="1"/>
  <c r="AB140" i="1"/>
  <c r="AB142" i="1"/>
  <c r="E139" i="1"/>
  <c r="P139" i="1"/>
  <c r="M139" i="1"/>
  <c r="AB146" i="1"/>
  <c r="AB147" i="1"/>
  <c r="AB148" i="1"/>
  <c r="AA168" i="1"/>
  <c r="AD150" i="1"/>
  <c r="AD149" i="1" s="1"/>
  <c r="AB152" i="1"/>
  <c r="B153" i="1"/>
  <c r="F153" i="1"/>
  <c r="F169" i="1" s="1"/>
  <c r="N153" i="1"/>
  <c r="E154" i="1"/>
  <c r="E153" i="1" s="1"/>
  <c r="AC154" i="1"/>
  <c r="AB156" i="1"/>
  <c r="AB154" i="1" s="1"/>
  <c r="AB157" i="1"/>
  <c r="M158" i="1"/>
  <c r="AD158" i="1"/>
  <c r="AB160" i="1"/>
  <c r="AB161" i="1"/>
  <c r="AB162" i="1"/>
  <c r="AB163" i="1"/>
  <c r="AB165" i="1"/>
  <c r="AP141" i="5"/>
  <c r="AY141" i="5"/>
  <c r="E140" i="5"/>
  <c r="AV141" i="5"/>
  <c r="AC140" i="5"/>
  <c r="Q153" i="5"/>
  <c r="AV151" i="5"/>
  <c r="Q146" i="5"/>
  <c r="AP151" i="5"/>
  <c r="BN151" i="5"/>
  <c r="AY145" i="5"/>
  <c r="S139" i="5"/>
  <c r="S158" i="5" s="1"/>
  <c r="C140" i="5"/>
  <c r="G140" i="5"/>
  <c r="G139" i="5" s="1"/>
  <c r="G163" i="5" s="1"/>
  <c r="AF145" i="5"/>
  <c r="AS145" i="5"/>
  <c r="BK145" i="5"/>
  <c r="O139" i="5"/>
  <c r="AA139" i="5"/>
  <c r="AB87" i="5"/>
  <c r="C91" i="5"/>
  <c r="C86" i="5" s="1"/>
  <c r="R108" i="5"/>
  <c r="Z86" i="5"/>
  <c r="AG91" i="5"/>
  <c r="E91" i="5"/>
  <c r="E86" i="5" s="1"/>
  <c r="E108" i="5" s="1"/>
  <c r="BE92" i="5"/>
  <c r="Q91" i="5"/>
  <c r="AS94" i="5"/>
  <c r="BE94" i="5"/>
  <c r="AD108" i="5"/>
  <c r="Y86" i="5"/>
  <c r="P87" i="5"/>
  <c r="D108" i="5"/>
  <c r="H108" i="5"/>
  <c r="AB108" i="5"/>
  <c r="AV105" i="5"/>
  <c r="Y108" i="5"/>
  <c r="F108" i="5"/>
  <c r="Z102" i="5"/>
  <c r="AG102" i="5"/>
  <c r="AG101" i="5" s="1"/>
  <c r="BN102" i="5"/>
  <c r="N102" i="5"/>
  <c r="N101" i="5" s="1"/>
  <c r="O110" i="5"/>
  <c r="E110" i="5"/>
  <c r="AH110" i="5"/>
  <c r="Y110" i="5"/>
  <c r="Y158" i="5" s="1"/>
  <c r="F158" i="5"/>
  <c r="R158" i="5"/>
  <c r="G86" i="5"/>
  <c r="G108" i="5" s="1"/>
  <c r="L84" i="5"/>
  <c r="J166" i="1"/>
  <c r="H109" i="1"/>
  <c r="C168" i="1"/>
  <c r="M71" i="5"/>
  <c r="Q87" i="5"/>
  <c r="Q86" i="5"/>
  <c r="H46" i="5"/>
  <c r="P71" i="5"/>
  <c r="AE71" i="5"/>
  <c r="M46" i="5"/>
  <c r="G48" i="5"/>
  <c r="F161" i="5"/>
  <c r="E71" i="5"/>
  <c r="V71" i="5"/>
  <c r="Y71" i="5"/>
  <c r="Q39" i="5"/>
  <c r="AF41" i="5"/>
  <c r="AF40" i="5" s="1"/>
  <c r="AV44" i="5"/>
  <c r="AM45" i="5"/>
  <c r="Z160" i="5"/>
  <c r="BK54" i="5"/>
  <c r="BE56" i="5"/>
  <c r="R71" i="5"/>
  <c r="AD71" i="5"/>
  <c r="AD162" i="5"/>
  <c r="T76" i="5"/>
  <c r="AY77" i="5"/>
  <c r="AC76" i="5"/>
  <c r="BN76" i="5" s="1"/>
  <c r="AV92" i="5"/>
  <c r="AF93" i="5"/>
  <c r="AS95" i="5"/>
  <c r="AV100" i="5"/>
  <c r="BK100" i="5"/>
  <c r="AP105" i="5"/>
  <c r="AB162" i="5"/>
  <c r="AB158" i="5"/>
  <c r="BN68" i="5"/>
  <c r="AY68" i="5"/>
  <c r="AP81" i="5"/>
  <c r="T80" i="5"/>
  <c r="J46" i="5"/>
  <c r="AG37" i="5"/>
  <c r="AS42" i="5"/>
  <c r="R161" i="5"/>
  <c r="AF50" i="5"/>
  <c r="AG48" i="5"/>
  <c r="T60" i="5"/>
  <c r="T162" i="5" s="1"/>
  <c r="AY67" i="5"/>
  <c r="V160" i="5"/>
  <c r="V73" i="5"/>
  <c r="N91" i="5"/>
  <c r="BK92" i="5"/>
  <c r="BK94" i="5"/>
  <c r="AV94" i="5"/>
  <c r="AA108" i="5"/>
  <c r="T102" i="5"/>
  <c r="BE103" i="5"/>
  <c r="AP103" i="5"/>
  <c r="W110" i="5"/>
  <c r="BH117" i="5"/>
  <c r="AS117" i="5"/>
  <c r="W53" i="5"/>
  <c r="AS54" i="5"/>
  <c r="F71" i="5"/>
  <c r="BN34" i="5"/>
  <c r="AV35" i="5"/>
  <c r="AS40" i="5"/>
  <c r="AM41" i="5"/>
  <c r="U161" i="5"/>
  <c r="Q62" i="5"/>
  <c r="AD73" i="5"/>
  <c r="AD84" i="5" s="1"/>
  <c r="K73" i="5"/>
  <c r="K161" i="5" s="1"/>
  <c r="W73" i="5"/>
  <c r="W84" i="5" s="1"/>
  <c r="AS74" i="5"/>
  <c r="AY74" i="5"/>
  <c r="AG86" i="5"/>
  <c r="AF94" i="5"/>
  <c r="I108" i="5"/>
  <c r="AY115" i="5"/>
  <c r="BN50" i="5"/>
  <c r="N34" i="5"/>
  <c r="N32" i="5" s="1"/>
  <c r="AS43" i="5"/>
  <c r="BN97" i="5"/>
  <c r="AY97" i="5"/>
  <c r="Q34" i="5"/>
  <c r="Q32" i="5" s="1"/>
  <c r="T39" i="5"/>
  <c r="AV43" i="5"/>
  <c r="AS52" i="5"/>
  <c r="AF56" i="5"/>
  <c r="AS59" i="5"/>
  <c r="Y160" i="5"/>
  <c r="Y73" i="5"/>
  <c r="AV77" i="5"/>
  <c r="AG82" i="5"/>
  <c r="AG80" i="5" s="1"/>
  <c r="AC88" i="5"/>
  <c r="BN88" i="5" s="1"/>
  <c r="AC89" i="5"/>
  <c r="BN89" i="5" s="1"/>
  <c r="BE93" i="5"/>
  <c r="AM94" i="5"/>
  <c r="Z95" i="5"/>
  <c r="AF97" i="5"/>
  <c r="AG89" i="5"/>
  <c r="AY99" i="5"/>
  <c r="BN99" i="5"/>
  <c r="M108" i="5"/>
  <c r="BE107" i="5"/>
  <c r="AP107" i="5"/>
  <c r="AC117" i="5"/>
  <c r="AC110" i="5" s="1"/>
  <c r="AD110" i="5"/>
  <c r="AD158" i="5" s="1"/>
  <c r="AS131" i="5"/>
  <c r="BH131" i="5"/>
  <c r="AV148" i="5"/>
  <c r="BK148" i="5"/>
  <c r="Z146" i="5"/>
  <c r="AG34" i="5"/>
  <c r="AS51" i="5"/>
  <c r="AP57" i="5"/>
  <c r="K71" i="5"/>
  <c r="AS64" i="5"/>
  <c r="BH64" i="5"/>
  <c r="BH67" i="5"/>
  <c r="AS67" i="5"/>
  <c r="S86" i="5"/>
  <c r="S161" i="5" s="1"/>
  <c r="AY96" i="5"/>
  <c r="AE108" i="5"/>
  <c r="AF103" i="5"/>
  <c r="AH102" i="5"/>
  <c r="AH101" i="5" s="1"/>
  <c r="BH111" i="5"/>
  <c r="AH34" i="5"/>
  <c r="AH32" i="5" s="1"/>
  <c r="W34" i="5"/>
  <c r="AS35" i="5"/>
  <c r="AM38" i="5"/>
  <c r="W39" i="5"/>
  <c r="BH39" i="5" s="1"/>
  <c r="O39" i="5"/>
  <c r="O46" i="5" s="1"/>
  <c r="BE43" i="5"/>
  <c r="AP49" i="5"/>
  <c r="AV51" i="5"/>
  <c r="L161" i="5"/>
  <c r="AV57" i="5"/>
  <c r="AV58" i="5"/>
  <c r="L71" i="5"/>
  <c r="G62" i="5"/>
  <c r="P73" i="5"/>
  <c r="P84" i="5" s="1"/>
  <c r="N76" i="5"/>
  <c r="N73" i="5" s="1"/>
  <c r="BK77" i="5"/>
  <c r="AS79" i="5"/>
  <c r="BE81" i="5"/>
  <c r="T86" i="5"/>
  <c r="AE87" i="5"/>
  <c r="AC95" i="5"/>
  <c r="BE98" i="5"/>
  <c r="AP98" i="5"/>
  <c r="BK107" i="5"/>
  <c r="AV107" i="5"/>
  <c r="AS112" i="5"/>
  <c r="BH112" i="5"/>
  <c r="J161" i="5"/>
  <c r="Z48" i="5"/>
  <c r="Z71" i="5"/>
  <c r="AM61" i="5"/>
  <c r="Q60" i="5"/>
  <c r="AF65" i="5"/>
  <c r="AF62" i="5" s="1"/>
  <c r="BH68" i="5"/>
  <c r="AG87" i="5"/>
  <c r="AF88" i="5"/>
  <c r="AP113" i="5"/>
  <c r="BE113" i="5"/>
  <c r="U163" i="5"/>
  <c r="AF45" i="5"/>
  <c r="AF43" i="5" s="1"/>
  <c r="AG43" i="5"/>
  <c r="AG39" i="5" s="1"/>
  <c r="AB161" i="5"/>
  <c r="AY50" i="5"/>
  <c r="O161" i="5"/>
  <c r="BE58" i="5"/>
  <c r="BN59" i="5"/>
  <c r="U71" i="5"/>
  <c r="AC73" i="5"/>
  <c r="AC84" i="5" s="1"/>
  <c r="AS82" i="5"/>
  <c r="T87" i="5"/>
  <c r="BE87" i="5" s="1"/>
  <c r="AS93" i="5"/>
  <c r="W91" i="5"/>
  <c r="AF95" i="5"/>
  <c r="U108" i="5"/>
  <c r="BN112" i="5"/>
  <c r="AY112" i="5"/>
  <c r="AF117" i="5"/>
  <c r="K163" i="5"/>
  <c r="AC48" i="5"/>
  <c r="BE50" i="5"/>
  <c r="B71" i="5"/>
  <c r="AG60" i="5"/>
  <c r="AF61" i="5"/>
  <c r="AF60" i="5" s="1"/>
  <c r="AH62" i="5"/>
  <c r="BN79" i="5"/>
  <c r="AH91" i="5"/>
  <c r="AP92" i="5"/>
  <c r="BK97" i="5"/>
  <c r="V108" i="5"/>
  <c r="AY66" i="5"/>
  <c r="AC62" i="5"/>
  <c r="BH54" i="5"/>
  <c r="AY56" i="5"/>
  <c r="W62" i="5"/>
  <c r="BH66" i="5"/>
  <c r="BN66" i="5"/>
  <c r="D71" i="5"/>
  <c r="V87" i="5"/>
  <c r="AG115" i="5"/>
  <c r="AF116" i="5"/>
  <c r="AF115" i="5" s="1"/>
  <c r="W160" i="5"/>
  <c r="AP69" i="5"/>
  <c r="AV70" i="5"/>
  <c r="Q80" i="5"/>
  <c r="L108" i="5"/>
  <c r="G110" i="5"/>
  <c r="AV121" i="5"/>
  <c r="BN128" i="5"/>
  <c r="AA162" i="5"/>
  <c r="K162" i="5"/>
  <c r="K158" i="5"/>
  <c r="AC162" i="5"/>
  <c r="I139" i="5"/>
  <c r="I163" i="5" s="1"/>
  <c r="Y163" i="5"/>
  <c r="BN140" i="5"/>
  <c r="AG153" i="5"/>
  <c r="AF153" i="5" s="1"/>
  <c r="AF156" i="5"/>
  <c r="C162" i="5"/>
  <c r="AE162" i="5"/>
  <c r="AE158" i="5"/>
  <c r="AP150" i="5"/>
  <c r="T146" i="5"/>
  <c r="BE146" i="5" s="1"/>
  <c r="BE150" i="5"/>
  <c r="O108" i="5"/>
  <c r="BK103" i="5"/>
  <c r="AV103" i="5"/>
  <c r="AP111" i="5"/>
  <c r="N117" i="5"/>
  <c r="C117" i="5"/>
  <c r="AF121" i="5"/>
  <c r="E128" i="5"/>
  <c r="AG128" i="5"/>
  <c r="Q128" i="5"/>
  <c r="AM128" i="5" s="1"/>
  <c r="E162" i="5"/>
  <c r="B162" i="5"/>
  <c r="B158" i="5"/>
  <c r="AH162" i="5"/>
  <c r="AH158" i="5"/>
  <c r="J163" i="5"/>
  <c r="M163" i="5"/>
  <c r="AB163" i="5"/>
  <c r="F162" i="5"/>
  <c r="BN125" i="5"/>
  <c r="AY125" i="5"/>
  <c r="AV131" i="5"/>
  <c r="BK131" i="5"/>
  <c r="H162" i="5"/>
  <c r="H158" i="5"/>
  <c r="P162" i="5"/>
  <c r="BH136" i="5"/>
  <c r="N162" i="5"/>
  <c r="L163" i="5"/>
  <c r="W140" i="5"/>
  <c r="AS141" i="5"/>
  <c r="AY147" i="5"/>
  <c r="AC146" i="5"/>
  <c r="BN146" i="5" s="1"/>
  <c r="BN147" i="5"/>
  <c r="R162" i="5"/>
  <c r="BH121" i="5"/>
  <c r="AS121" i="5"/>
  <c r="BE128" i="5"/>
  <c r="AP128" i="5"/>
  <c r="AY131" i="5"/>
  <c r="BN131" i="5"/>
  <c r="J162" i="5"/>
  <c r="D162" i="5"/>
  <c r="D158" i="5"/>
  <c r="V163" i="5"/>
  <c r="Q76" i="5"/>
  <c r="Q73" i="5" s="1"/>
  <c r="AY93" i="5"/>
  <c r="AP96" i="5"/>
  <c r="L162" i="5"/>
  <c r="S162" i="5"/>
  <c r="AE163" i="5"/>
  <c r="R163" i="5"/>
  <c r="BH142" i="5"/>
  <c r="AS149" i="5"/>
  <c r="BH149" i="5"/>
  <c r="C131" i="5"/>
  <c r="AG131" i="5"/>
  <c r="AF131" i="5" s="1"/>
  <c r="N131" i="5"/>
  <c r="M162" i="5"/>
  <c r="U162" i="5"/>
  <c r="U158" i="5"/>
  <c r="AG140" i="5"/>
  <c r="O162" i="5"/>
  <c r="G162" i="5"/>
  <c r="X162" i="5"/>
  <c r="W162" i="5"/>
  <c r="C146" i="5"/>
  <c r="AS151" i="5"/>
  <c r="BH151" i="5"/>
  <c r="N153" i="5"/>
  <c r="N139" i="5" s="1"/>
  <c r="N163" i="5" s="1"/>
  <c r="AJ153" i="5"/>
  <c r="B108" i="5"/>
  <c r="J108" i="5"/>
  <c r="X108" i="5"/>
  <c r="Z110" i="5"/>
  <c r="BK117" i="5"/>
  <c r="V162" i="5"/>
  <c r="I162" i="5"/>
  <c r="F163" i="5"/>
  <c r="AA163" i="5"/>
  <c r="S111" i="5"/>
  <c r="Q111" i="5" s="1"/>
  <c r="AM111" i="5" s="1"/>
  <c r="AE111" i="5"/>
  <c r="AC111" i="5" s="1"/>
  <c r="AV113" i="5"/>
  <c r="BH114" i="5"/>
  <c r="G121" i="5"/>
  <c r="AV127" i="5"/>
  <c r="BH128" i="5"/>
  <c r="BE131" i="5"/>
  <c r="AS134" i="5"/>
  <c r="BE140" i="5"/>
  <c r="BN145" i="5"/>
  <c r="BH147" i="5"/>
  <c r="AY152" i="5"/>
  <c r="AP155" i="5"/>
  <c r="BK104" i="5"/>
  <c r="BK118" i="5"/>
  <c r="AP120" i="5"/>
  <c r="BK122" i="5"/>
  <c r="AP124" i="5"/>
  <c r="AS126" i="5"/>
  <c r="AS130" i="5"/>
  <c r="AP133" i="5"/>
  <c r="AY134" i="5"/>
  <c r="AP137" i="5"/>
  <c r="AF147" i="5"/>
  <c r="AV155" i="5"/>
  <c r="BE117" i="5"/>
  <c r="Q131" i="5"/>
  <c r="Z136" i="5"/>
  <c r="BN136" i="5"/>
  <c r="X139" i="5"/>
  <c r="AY155" i="5"/>
  <c r="AV120" i="5"/>
  <c r="AV124" i="5"/>
  <c r="AY126" i="5"/>
  <c r="AP129" i="5"/>
  <c r="AY130" i="5"/>
  <c r="AV133" i="5"/>
  <c r="AF141" i="5"/>
  <c r="AS105" i="5"/>
  <c r="AP119" i="5"/>
  <c r="AY120" i="5"/>
  <c r="AP123" i="5"/>
  <c r="AY124" i="5"/>
  <c r="AS125" i="5"/>
  <c r="Q140" i="5"/>
  <c r="AP145" i="5"/>
  <c r="T153" i="5"/>
  <c r="BE153" i="5" s="1"/>
  <c r="V158" i="5"/>
  <c r="AV125" i="5"/>
  <c r="AV119" i="5"/>
  <c r="T121" i="5"/>
  <c r="AV123" i="5"/>
  <c r="AY129" i="5"/>
  <c r="AV132" i="5"/>
  <c r="P139" i="5"/>
  <c r="P163" i="5" s="1"/>
  <c r="L158" i="5"/>
  <c r="M158" i="5"/>
  <c r="AS104" i="5"/>
  <c r="AG136" i="5"/>
  <c r="AG135" i="5" s="1"/>
  <c r="AA158" i="5"/>
  <c r="E32" i="1"/>
  <c r="Y32" i="1"/>
  <c r="G32" i="1"/>
  <c r="G60" i="1" s="1"/>
  <c r="AJ34" i="1"/>
  <c r="P32" i="1"/>
  <c r="C32" i="1"/>
  <c r="I32" i="1"/>
  <c r="C47" i="1"/>
  <c r="V34" i="1"/>
  <c r="S36" i="1"/>
  <c r="S32" i="1" s="1"/>
  <c r="E47" i="1"/>
  <c r="E169" i="1" s="1"/>
  <c r="L86" i="1"/>
  <c r="T109" i="1"/>
  <c r="I126" i="1"/>
  <c r="M128" i="1"/>
  <c r="U168" i="1"/>
  <c r="D60" i="1"/>
  <c r="D167" i="1"/>
  <c r="I168" i="1"/>
  <c r="AS150" i="1"/>
  <c r="Y149" i="1"/>
  <c r="L169" i="1"/>
  <c r="Z169" i="1"/>
  <c r="AJ35" i="1"/>
  <c r="V36" i="1"/>
  <c r="AP40" i="1"/>
  <c r="AP51" i="1"/>
  <c r="O86" i="1"/>
  <c r="C86" i="1"/>
  <c r="L166" i="1"/>
  <c r="K168" i="1"/>
  <c r="AM55" i="1"/>
  <c r="AS33" i="1"/>
  <c r="AM35" i="1"/>
  <c r="AS40" i="1"/>
  <c r="M51" i="1"/>
  <c r="M47" i="1" s="1"/>
  <c r="I47" i="1"/>
  <c r="I169" i="1" s="1"/>
  <c r="AB68" i="1"/>
  <c r="Q86" i="1"/>
  <c r="G109" i="1"/>
  <c r="C88" i="1"/>
  <c r="C109" i="1" s="1"/>
  <c r="P100" i="1"/>
  <c r="AJ101" i="1"/>
  <c r="AD153" i="1"/>
  <c r="B32" i="1"/>
  <c r="AS37" i="1"/>
  <c r="X47" i="1"/>
  <c r="X169" i="1" s="1"/>
  <c r="R86" i="1"/>
  <c r="AM43" i="1"/>
  <c r="J47" i="1"/>
  <c r="J169" i="1" s="1"/>
  <c r="I62" i="1"/>
  <c r="I86" i="1" s="1"/>
  <c r="E86" i="1"/>
  <c r="G126" i="1"/>
  <c r="O167" i="1"/>
  <c r="R167" i="1"/>
  <c r="S47" i="1"/>
  <c r="S169" i="1" s="1"/>
  <c r="F86" i="1"/>
  <c r="AD104" i="1"/>
  <c r="F166" i="1"/>
  <c r="S128" i="1"/>
  <c r="AA169" i="1"/>
  <c r="Y169" i="1"/>
  <c r="AS153" i="1"/>
  <c r="G86" i="1"/>
  <c r="G166" i="1"/>
  <c r="T167" i="1"/>
  <c r="T166" i="1"/>
  <c r="M168" i="1"/>
  <c r="R169" i="1"/>
  <c r="Z167" i="1"/>
  <c r="H167" i="1"/>
  <c r="H166" i="1"/>
  <c r="U166" i="1"/>
  <c r="D169" i="1"/>
  <c r="AA167" i="1"/>
  <c r="AC128" i="1"/>
  <c r="AB129" i="1"/>
  <c r="I166" i="1"/>
  <c r="W166" i="1"/>
  <c r="W167" i="1"/>
  <c r="T169" i="1"/>
  <c r="P51" i="1"/>
  <c r="P54" i="1"/>
  <c r="AJ54" i="1" s="1"/>
  <c r="AP63" i="1"/>
  <c r="X86" i="1"/>
  <c r="K109" i="1"/>
  <c r="W109" i="1"/>
  <c r="S168" i="1"/>
  <c r="G169" i="1"/>
  <c r="K169" i="1"/>
  <c r="G168" i="1"/>
  <c r="H169" i="1"/>
  <c r="V76" i="1"/>
  <c r="AS81" i="1"/>
  <c r="S89" i="1"/>
  <c r="S88" i="1" s="1"/>
  <c r="S109" i="1" s="1"/>
  <c r="AS95" i="1"/>
  <c r="N104" i="1"/>
  <c r="P131" i="1"/>
  <c r="P128" i="1" s="1"/>
  <c r="AP155" i="1"/>
  <c r="B166" i="1"/>
  <c r="N166" i="1"/>
  <c r="AJ63" i="1"/>
  <c r="O104" i="1"/>
  <c r="O169" i="1" s="1"/>
  <c r="P112" i="1"/>
  <c r="P111" i="1" s="1"/>
  <c r="AM114" i="1"/>
  <c r="Q120" i="1"/>
  <c r="AM124" i="1"/>
  <c r="AA166" i="1"/>
  <c r="J167" i="1"/>
  <c r="AB58" i="1"/>
  <c r="AB57" i="1" s="1"/>
  <c r="AC68" i="1"/>
  <c r="AM73" i="1"/>
  <c r="AB79" i="1"/>
  <c r="AJ83" i="1"/>
  <c r="AD101" i="1"/>
  <c r="AD100" i="1" s="1"/>
  <c r="AD168" i="1" s="1"/>
  <c r="AC112" i="1"/>
  <c r="AC111" i="1" s="1"/>
  <c r="AC121" i="1"/>
  <c r="AB130" i="1"/>
  <c r="AP135" i="1"/>
  <c r="AJ143" i="1"/>
  <c r="P158" i="1"/>
  <c r="P153" i="1" s="1"/>
  <c r="D166" i="1"/>
  <c r="AB64" i="1"/>
  <c r="AB62" i="1" s="1"/>
  <c r="AD65" i="1"/>
  <c r="AD62" i="1" s="1"/>
  <c r="AC71" i="1"/>
  <c r="AM85" i="1"/>
  <c r="AC104" i="1"/>
  <c r="AB105" i="1"/>
  <c r="AB104" i="1" s="1"/>
  <c r="AS114" i="1"/>
  <c r="C121" i="1"/>
  <c r="C120" i="1" s="1"/>
  <c r="C126" i="1" s="1"/>
  <c r="AS124" i="1"/>
  <c r="AB151" i="1"/>
  <c r="AC158" i="1"/>
  <c r="AC153" i="1" s="1"/>
  <c r="L167" i="1"/>
  <c r="AP83" i="1"/>
  <c r="AS90" i="1"/>
  <c r="Y100" i="1"/>
  <c r="Y109" i="1" s="1"/>
  <c r="AM101" i="1"/>
  <c r="AG121" i="1"/>
  <c r="AS131" i="1"/>
  <c r="C154" i="1"/>
  <c r="C153" i="1" s="1"/>
  <c r="AB95" i="1"/>
  <c r="AB94" i="1" s="1"/>
  <c r="P76" i="1"/>
  <c r="P86" i="1" s="1"/>
  <c r="AB93" i="1"/>
  <c r="AB92" i="1" s="1"/>
  <c r="V101" i="1"/>
  <c r="M121" i="1"/>
  <c r="M120" i="1" s="1"/>
  <c r="Y65" i="1"/>
  <c r="Y68" i="1"/>
  <c r="AS68" i="1" s="1"/>
  <c r="V94" i="1"/>
  <c r="V88" i="1" s="1"/>
  <c r="AS105" i="1"/>
  <c r="AS161" i="1"/>
  <c r="Y71" i="1"/>
  <c r="AS71" i="1" s="1"/>
  <c r="AB32" i="1" l="1"/>
  <c r="AB88" i="1"/>
  <c r="T32" i="5"/>
  <c r="V47" i="1"/>
  <c r="AB158" i="1"/>
  <c r="T170" i="1"/>
  <c r="AB150" i="1"/>
  <c r="AB149" i="1" s="1"/>
  <c r="AE46" i="5"/>
  <c r="AA170" i="1"/>
  <c r="N109" i="1"/>
  <c r="B60" i="1"/>
  <c r="Y60" i="1"/>
  <c r="M153" i="1"/>
  <c r="F109" i="1"/>
  <c r="AG73" i="5"/>
  <c r="V62" i="1"/>
  <c r="U167" i="1"/>
  <c r="AG84" i="5"/>
  <c r="C84" i="5"/>
  <c r="AF160" i="5"/>
  <c r="Q169" i="1"/>
  <c r="AA161" i="5"/>
  <c r="AC60" i="1"/>
  <c r="Z32" i="5"/>
  <c r="Z46" i="5" s="1"/>
  <c r="AE161" i="5"/>
  <c r="AF34" i="5"/>
  <c r="P126" i="1"/>
  <c r="AD32" i="1"/>
  <c r="AD60" i="1" s="1"/>
  <c r="Z170" i="1"/>
  <c r="AC88" i="1"/>
  <c r="G84" i="5"/>
  <c r="AD46" i="5"/>
  <c r="AD159" i="5" s="1"/>
  <c r="AG32" i="5"/>
  <c r="AB78" i="1"/>
  <c r="W170" i="1"/>
  <c r="AF128" i="5"/>
  <c r="N160" i="5"/>
  <c r="AC109" i="1"/>
  <c r="X167" i="1"/>
  <c r="C139" i="5"/>
  <c r="AG108" i="5"/>
  <c r="S62" i="1"/>
  <c r="S86" i="1" s="1"/>
  <c r="N110" i="5"/>
  <c r="O163" i="5"/>
  <c r="O164" i="5" s="1"/>
  <c r="AF162" i="5"/>
  <c r="C46" i="5"/>
  <c r="O158" i="5"/>
  <c r="AF140" i="5"/>
  <c r="AF139" i="5" s="1"/>
  <c r="X163" i="5"/>
  <c r="AF146" i="5"/>
  <c r="T139" i="5"/>
  <c r="M164" i="5"/>
  <c r="AH71" i="5"/>
  <c r="AG71" i="5"/>
  <c r="AG111" i="5"/>
  <c r="AF111" i="5" s="1"/>
  <c r="AC87" i="5"/>
  <c r="BN87" i="5" s="1"/>
  <c r="AH46" i="5"/>
  <c r="AF102" i="5"/>
  <c r="AF101" i="5" s="1"/>
  <c r="I161" i="5"/>
  <c r="S163" i="5"/>
  <c r="S164" i="5" s="1"/>
  <c r="Y161" i="5"/>
  <c r="Y164" i="5" s="1"/>
  <c r="X161" i="5"/>
  <c r="Q46" i="5"/>
  <c r="N46" i="5"/>
  <c r="AY121" i="5"/>
  <c r="AF48" i="5"/>
  <c r="AB159" i="5"/>
  <c r="AC86" i="5"/>
  <c r="AC108" i="5" s="1"/>
  <c r="AC159" i="5" s="1"/>
  <c r="N84" i="5"/>
  <c r="B46" i="5"/>
  <c r="E161" i="5"/>
  <c r="E84" i="5"/>
  <c r="Q84" i="5"/>
  <c r="Q160" i="5"/>
  <c r="Q139" i="5"/>
  <c r="C110" i="5"/>
  <c r="G158" i="5"/>
  <c r="Q71" i="5"/>
  <c r="H161" i="5"/>
  <c r="H164" i="5" s="1"/>
  <c r="AH163" i="5"/>
  <c r="T48" i="5"/>
  <c r="T71" i="5" s="1"/>
  <c r="AC160" i="5"/>
  <c r="D161" i="5"/>
  <c r="D164" i="5" s="1"/>
  <c r="AC46" i="5"/>
  <c r="V161" i="5"/>
  <c r="V164" i="5" s="1"/>
  <c r="AF89" i="5"/>
  <c r="AF39" i="5"/>
  <c r="AF32" i="5"/>
  <c r="G71" i="5"/>
  <c r="V84" i="5"/>
  <c r="V159" i="5" s="1"/>
  <c r="Q108" i="5"/>
  <c r="E139" i="5"/>
  <c r="AV128" i="5"/>
  <c r="BK128" i="5"/>
  <c r="AP125" i="5"/>
  <c r="BE125" i="5"/>
  <c r="T110" i="5"/>
  <c r="Z84" i="5"/>
  <c r="D46" i="5"/>
  <c r="AG110" i="5"/>
  <c r="M60" i="1"/>
  <c r="AP153" i="1"/>
  <c r="V166" i="1"/>
  <c r="M169" i="1"/>
  <c r="V169" i="1"/>
  <c r="Y168" i="1"/>
  <c r="B167" i="1"/>
  <c r="B170" i="1" s="1"/>
  <c r="S60" i="1"/>
  <c r="I60" i="1"/>
  <c r="N60" i="1"/>
  <c r="S126" i="1"/>
  <c r="P88" i="1"/>
  <c r="P109" i="1" s="1"/>
  <c r="Z60" i="1"/>
  <c r="C169" i="1"/>
  <c r="Q126" i="1"/>
  <c r="AB128" i="1"/>
  <c r="P168" i="1"/>
  <c r="AB153" i="1"/>
  <c r="M126" i="1"/>
  <c r="D170" i="1"/>
  <c r="C60" i="1"/>
  <c r="E128" i="1"/>
  <c r="E166" i="1" s="1"/>
  <c r="AB112" i="1"/>
  <c r="AB111" i="1" s="1"/>
  <c r="E126" i="1"/>
  <c r="AB101" i="1"/>
  <c r="AB100" i="1" s="1"/>
  <c r="AB109" i="1" s="1"/>
  <c r="M88" i="1"/>
  <c r="M109" i="1" s="1"/>
  <c r="AB51" i="1"/>
  <c r="AB47" i="1" s="1"/>
  <c r="AB60" i="1" s="1"/>
  <c r="Q60" i="1"/>
  <c r="AC139" i="5"/>
  <c r="AC158" i="5" s="1"/>
  <c r="R159" i="5"/>
  <c r="BK102" i="5"/>
  <c r="Z101" i="5"/>
  <c r="Z108" i="5" s="1"/>
  <c r="AA164" i="5"/>
  <c r="X164" i="5"/>
  <c r="U159" i="5"/>
  <c r="AA159" i="5"/>
  <c r="AE159" i="5"/>
  <c r="O159" i="5"/>
  <c r="L164" i="5"/>
  <c r="K164" i="5"/>
  <c r="G167" i="1"/>
  <c r="G170" i="1" s="1"/>
  <c r="J60" i="1"/>
  <c r="C163" i="5"/>
  <c r="N158" i="5"/>
  <c r="AG139" i="5"/>
  <c r="AG163" i="5" s="1"/>
  <c r="K84" i="5"/>
  <c r="Z139" i="5"/>
  <c r="BK146" i="5"/>
  <c r="B164" i="5"/>
  <c r="AC163" i="5"/>
  <c r="Q162" i="5"/>
  <c r="BK95" i="5"/>
  <c r="AV95" i="5"/>
  <c r="Z87" i="5"/>
  <c r="BK87" i="5" s="1"/>
  <c r="AE164" i="5"/>
  <c r="N87" i="5"/>
  <c r="N86" i="5"/>
  <c r="N108" i="5" s="1"/>
  <c r="P161" i="5"/>
  <c r="P164" i="5" s="1"/>
  <c r="AM131" i="5"/>
  <c r="Q110" i="5"/>
  <c r="Q161" i="5" s="1"/>
  <c r="P158" i="5"/>
  <c r="P159" i="5" s="1"/>
  <c r="AF71" i="5"/>
  <c r="S108" i="5"/>
  <c r="S159" i="5" s="1"/>
  <c r="T46" i="5"/>
  <c r="BE39" i="5"/>
  <c r="Z135" i="5"/>
  <c r="BK136" i="5"/>
  <c r="W48" i="5"/>
  <c r="BH53" i="5"/>
  <c r="AG162" i="5"/>
  <c r="AG158" i="5"/>
  <c r="AD161" i="5"/>
  <c r="AD164" i="5" s="1"/>
  <c r="AY117" i="5"/>
  <c r="BN117" i="5"/>
  <c r="X158" i="5"/>
  <c r="X159" i="5" s="1"/>
  <c r="Z161" i="5"/>
  <c r="U164" i="5"/>
  <c r="BN95" i="5"/>
  <c r="AY95" i="5"/>
  <c r="AP121" i="5"/>
  <c r="BE121" i="5"/>
  <c r="AF91" i="5"/>
  <c r="AF86" i="5" s="1"/>
  <c r="AF108" i="5" s="1"/>
  <c r="J164" i="5"/>
  <c r="I164" i="5"/>
  <c r="Y84" i="5"/>
  <c r="Y159" i="5" s="1"/>
  <c r="C161" i="5"/>
  <c r="AF110" i="5"/>
  <c r="BH91" i="5"/>
  <c r="W86" i="5"/>
  <c r="W108" i="5" s="1"/>
  <c r="W87" i="5"/>
  <c r="BH87" i="5" s="1"/>
  <c r="AG161" i="5"/>
  <c r="BE76" i="5"/>
  <c r="T73" i="5"/>
  <c r="T84" i="5" s="1"/>
  <c r="Q163" i="5"/>
  <c r="T160" i="5"/>
  <c r="AH86" i="5"/>
  <c r="AH161" i="5" s="1"/>
  <c r="AH164" i="5" s="1"/>
  <c r="AH87" i="5"/>
  <c r="AF87" i="5" s="1"/>
  <c r="AC161" i="5"/>
  <c r="AC71" i="5"/>
  <c r="AB164" i="5"/>
  <c r="BE102" i="5"/>
  <c r="T101" i="5"/>
  <c r="T108" i="5" s="1"/>
  <c r="R164" i="5"/>
  <c r="F164" i="5"/>
  <c r="G161" i="5"/>
  <c r="G164" i="5" s="1"/>
  <c r="I158" i="5"/>
  <c r="W139" i="5"/>
  <c r="BH140" i="5"/>
  <c r="AG46" i="5"/>
  <c r="AY111" i="5"/>
  <c r="BN111" i="5"/>
  <c r="W32" i="5"/>
  <c r="W46" i="5" s="1"/>
  <c r="BH34" i="5"/>
  <c r="AD86" i="1"/>
  <c r="AD167" i="1"/>
  <c r="AB86" i="1"/>
  <c r="O170" i="1"/>
  <c r="Y62" i="1"/>
  <c r="M166" i="1"/>
  <c r="M167" i="1"/>
  <c r="M170" i="1" s="1"/>
  <c r="X170" i="1"/>
  <c r="I167" i="1"/>
  <c r="I170" i="1" s="1"/>
  <c r="H170" i="1"/>
  <c r="Q170" i="1"/>
  <c r="AP101" i="1"/>
  <c r="V100" i="1"/>
  <c r="V168" i="1" s="1"/>
  <c r="AC62" i="1"/>
  <c r="AC86" i="1" s="1"/>
  <c r="E60" i="1"/>
  <c r="O109" i="1"/>
  <c r="AB167" i="1"/>
  <c r="AB166" i="1"/>
  <c r="N169" i="1"/>
  <c r="N170" i="1" s="1"/>
  <c r="J170" i="1"/>
  <c r="Y166" i="1"/>
  <c r="AC166" i="1"/>
  <c r="P167" i="1"/>
  <c r="P166" i="1"/>
  <c r="K166" i="1"/>
  <c r="K167" i="1"/>
  <c r="K170" i="1" s="1"/>
  <c r="AB121" i="1"/>
  <c r="AB120" i="1" s="1"/>
  <c r="AB126" i="1" s="1"/>
  <c r="AC120" i="1"/>
  <c r="AC169" i="1" s="1"/>
  <c r="AJ51" i="1"/>
  <c r="P47" i="1"/>
  <c r="P60" i="1" s="1"/>
  <c r="C166" i="1"/>
  <c r="AD109" i="1"/>
  <c r="V32" i="1"/>
  <c r="V60" i="1" s="1"/>
  <c r="AP34" i="1"/>
  <c r="C167" i="1"/>
  <c r="C170" i="1" s="1"/>
  <c r="X60" i="1"/>
  <c r="V86" i="1"/>
  <c r="U170" i="1"/>
  <c r="E167" i="1"/>
  <c r="E170" i="1" s="1"/>
  <c r="S167" i="1"/>
  <c r="S170" i="1" s="1"/>
  <c r="S166" i="1"/>
  <c r="R170" i="1"/>
  <c r="AD169" i="1"/>
  <c r="AD166" i="1"/>
  <c r="AC126" i="1" l="1"/>
  <c r="C158" i="5"/>
  <c r="P169" i="1"/>
  <c r="AF161" i="5"/>
  <c r="N159" i="5"/>
  <c r="T158" i="5"/>
  <c r="T159" i="5" s="1"/>
  <c r="AC164" i="5"/>
  <c r="Z163" i="5"/>
  <c r="E158" i="5"/>
  <c r="E163" i="5"/>
  <c r="E164" i="5" s="1"/>
  <c r="AF46" i="5"/>
  <c r="P170" i="1"/>
  <c r="AB168" i="1"/>
  <c r="AB170" i="1" s="1"/>
  <c r="V109" i="1"/>
  <c r="AD170" i="1"/>
  <c r="V167" i="1"/>
  <c r="V170" i="1" s="1"/>
  <c r="Q164" i="5"/>
  <c r="W163" i="5"/>
  <c r="W158" i="5"/>
  <c r="Q158" i="5"/>
  <c r="Q159" i="5" s="1"/>
  <c r="T161" i="5"/>
  <c r="W161" i="5"/>
  <c r="W71" i="5"/>
  <c r="W159" i="5" s="1"/>
  <c r="C164" i="5"/>
  <c r="Z162" i="5"/>
  <c r="Z158" i="5"/>
  <c r="Z159" i="5" s="1"/>
  <c r="T163" i="5"/>
  <c r="AG164" i="5"/>
  <c r="AG159" i="5"/>
  <c r="AH108" i="5"/>
  <c r="AH159" i="5" s="1"/>
  <c r="AF163" i="5"/>
  <c r="AF158" i="5"/>
  <c r="N161" i="5"/>
  <c r="N164" i="5" s="1"/>
  <c r="AB169" i="1"/>
  <c r="Y86" i="1"/>
  <c r="Y167" i="1"/>
  <c r="Y170" i="1" s="1"/>
  <c r="AC167" i="1"/>
  <c r="AC170" i="1" s="1"/>
  <c r="AF164" i="5" l="1"/>
  <c r="AF159" i="5"/>
  <c r="Z164" i="5"/>
  <c r="W164" i="5"/>
  <c r="T164" i="5"/>
</calcChain>
</file>

<file path=xl/sharedStrings.xml><?xml version="1.0" encoding="utf-8"?>
<sst xmlns="http://schemas.openxmlformats.org/spreadsheetml/2006/main" count="523" uniqueCount="238">
  <si>
    <t>Наименование направления подготовки, специальности</t>
  </si>
  <si>
    <r>
      <t xml:space="preserve">план приема </t>
    </r>
    <r>
      <rPr>
        <b/>
        <sz val="7"/>
        <rFont val="Arial"/>
        <family val="2"/>
        <charset val="204"/>
      </rPr>
      <t>2025</t>
    </r>
  </si>
  <si>
    <r>
      <t xml:space="preserve">Численность студентов по курсам
</t>
    </r>
    <r>
      <rPr>
        <b/>
        <u/>
        <sz val="7"/>
        <rFont val="Arial"/>
        <family val="2"/>
        <charset val="204"/>
      </rPr>
      <t>ОЧНАЯ</t>
    </r>
    <r>
      <rPr>
        <sz val="7"/>
        <rFont val="Arial"/>
        <family val="2"/>
        <charset val="204"/>
      </rPr>
      <t xml:space="preserve"> форма обучения</t>
    </r>
  </si>
  <si>
    <t xml:space="preserve">Численность студентов на всех курсах </t>
  </si>
  <si>
    <t>Из них обучаются (из гр.26):</t>
  </si>
  <si>
    <t>1 курс   2025</t>
  </si>
  <si>
    <t>2 курс   2024</t>
  </si>
  <si>
    <t>3 курс   2023</t>
  </si>
  <si>
    <t>4 курс   2022</t>
  </si>
  <si>
    <t>5 курс   2021</t>
  </si>
  <si>
    <t>за счет</t>
  </si>
  <si>
    <t>с полным</t>
  </si>
  <si>
    <t>бюджет-</t>
  </si>
  <si>
    <t>возме-</t>
  </si>
  <si>
    <t>ных ас-</t>
  </si>
  <si>
    <t>щением</t>
  </si>
  <si>
    <t>сигнова-</t>
  </si>
  <si>
    <t>стоимо-</t>
  </si>
  <si>
    <t>ний фе-</t>
  </si>
  <si>
    <t>сти обу-</t>
  </si>
  <si>
    <t>дераль-</t>
  </si>
  <si>
    <t>чения</t>
  </si>
  <si>
    <t>ного бюд-</t>
  </si>
  <si>
    <t>жета (сум-</t>
  </si>
  <si>
    <t>ма гр.9,12,</t>
  </si>
  <si>
    <t>Всего</t>
  </si>
  <si>
    <t>из них</t>
  </si>
  <si>
    <t>с полным возмещением затрат</t>
  </si>
  <si>
    <t>10, 12,15, 15,21,24)</t>
  </si>
  <si>
    <t>кол-во вакантных контрактных мест</t>
  </si>
  <si>
    <t>бюд-</t>
  </si>
  <si>
    <t>жетных</t>
  </si>
  <si>
    <t>ассигн</t>
  </si>
  <si>
    <t>ований</t>
  </si>
  <si>
    <t>федера</t>
  </si>
  <si>
    <t>льного</t>
  </si>
  <si>
    <t>жета</t>
  </si>
  <si>
    <t>ИНСТИТУТ РЫБОЛОВСТВА И АКВАКУЛЬТУРЫ</t>
  </si>
  <si>
    <t>Программы бакалавриата</t>
  </si>
  <si>
    <t>05.03.06-Экология и природопользование</t>
  </si>
  <si>
    <t>20.03.01-Техносферная безопасность</t>
  </si>
  <si>
    <t>Безопасность технологических процессов и производств</t>
  </si>
  <si>
    <t>20.03.02-Природообустройство и водопользование</t>
  </si>
  <si>
    <t>Комплексное использование и охрана водных ресурсов</t>
  </si>
  <si>
    <t>Инженерное обустройство и комплексное использование водных ресурсов</t>
  </si>
  <si>
    <t>35.03.08-Водные биоресурсы и аквакультура</t>
  </si>
  <si>
    <t>Водные биоресурсы и аквакультура</t>
  </si>
  <si>
    <t>Индустриальная аквакультура</t>
  </si>
  <si>
    <t xml:space="preserve">35.03.09-Промышленное рыболовство </t>
  </si>
  <si>
    <r>
      <t>Промышленное рыболовство</t>
    </r>
    <r>
      <rPr>
        <b/>
        <i/>
        <sz val="8"/>
        <rFont val="Arial"/>
        <family val="2"/>
        <charset val="204"/>
      </rPr>
      <t xml:space="preserve"> </t>
    </r>
  </si>
  <si>
    <t>Цифровые технологии промышленного рыболовства</t>
  </si>
  <si>
    <t>техника и технология рыболовства</t>
  </si>
  <si>
    <t>менеджмент рыболовства</t>
  </si>
  <si>
    <t>Программы магистратуры</t>
  </si>
  <si>
    <t>05.04.06- Экология и природопользование</t>
  </si>
  <si>
    <t>Климатическая и экологическая безопасность</t>
  </si>
  <si>
    <t>20.04.01- Техносферная безопасность (профиль "Охрана труда и пожарная безопасность")</t>
  </si>
  <si>
    <t>20.04.02-Природообустройство и водопользование</t>
  </si>
  <si>
    <t>Водоснабжение и водоотведение</t>
  </si>
  <si>
    <t>Инженерные системы водоснабжения и водоотведения</t>
  </si>
  <si>
    <t>35.04.07-Водные биоресурсы и аквакультура</t>
  </si>
  <si>
    <t>Управление водными экосистемами</t>
  </si>
  <si>
    <t>35.04.08-Промышленное рыболовство</t>
  </si>
  <si>
    <t>Системы и процессы рыболовства и аквакультуры</t>
  </si>
  <si>
    <t>Системы и процессы в промышленном рыболовства</t>
  </si>
  <si>
    <t>итого по институту:</t>
  </si>
  <si>
    <t>ИНСТИТУТ АГРОИНЖЕНЕРИИ И ПИЩЕВЫХ СИСТЕМ</t>
  </si>
  <si>
    <t>15.03.01-Машиностроение</t>
  </si>
  <si>
    <t>15.03.02-Технологические машины и оборудование</t>
  </si>
  <si>
    <t>19.03.01-Биотехнология</t>
  </si>
  <si>
    <t>Пищевая биотехнология</t>
  </si>
  <si>
    <t>Биотехнология и биоинженерия</t>
  </si>
  <si>
    <t>19.03.03-Продукты питания животного происхождения</t>
  </si>
  <si>
    <t>Продукты питания животного происхождения</t>
  </si>
  <si>
    <t>Технологии пищевых производств</t>
  </si>
  <si>
    <t>19.03.04-Технология продукции и организация общественного питания</t>
  </si>
  <si>
    <t>Технология продукции и организация общественного питания</t>
  </si>
  <si>
    <t>Балтийская высшая школа гастрономии</t>
  </si>
  <si>
    <t>36.03.01 Ветеринарно-санитарная экспертиза</t>
  </si>
  <si>
    <t>35.03.04-Агрономия</t>
  </si>
  <si>
    <t>Программы специалитета</t>
  </si>
  <si>
    <t>36.05.01 Ветеринария</t>
  </si>
  <si>
    <t>15.04.01- Машиностроение</t>
  </si>
  <si>
    <t>15.04.02-Технологические машины и оборудование</t>
  </si>
  <si>
    <t>19.04.01-Биотехнология</t>
  </si>
  <si>
    <t>19.04.02-Продукты питания из растительного сырья</t>
  </si>
  <si>
    <t>19.04.03-Продукты питания животного происхождения</t>
  </si>
  <si>
    <t>19.04.04-Технология продукции и организация общественного питания</t>
  </si>
  <si>
    <t>35.04.04-Агрономия</t>
  </si>
  <si>
    <t>ИНСТИТУТ ЦИФРОВЫХ ТЕХНОЛОГИЙ</t>
  </si>
  <si>
    <t>09.03.01-Информатика и вычислительная техника</t>
  </si>
  <si>
    <t>Автоматизированные системы обработки информации и управления</t>
  </si>
  <si>
    <t>Промышленная информатика и системы управления</t>
  </si>
  <si>
    <t>09.03.02-Информационные системы и технологии</t>
  </si>
  <si>
    <t xml:space="preserve"> Проектирование корпоративных информационных систем</t>
  </si>
  <si>
    <t>09.03.03-Прикладная информатика</t>
  </si>
  <si>
    <t>Прикладная информатика в экономике</t>
  </si>
  <si>
    <t>Прикладная информатика</t>
  </si>
  <si>
    <t>15.03.04-Автоматизация технологических процессов и производств</t>
  </si>
  <si>
    <t>38.03.05 Бизнес-информатика</t>
  </si>
  <si>
    <t>Информационная бизнес-аналитика</t>
  </si>
  <si>
    <t>10.05.03-Информационная безопасность автоматизированных систем</t>
  </si>
  <si>
    <t xml:space="preserve"> Безопасность открытых информационных систем с 2021 года</t>
  </si>
  <si>
    <t>Обеспечение информационной безопасности распределенных информационных систем 2018-2020 гг</t>
  </si>
  <si>
    <t>09.04.01-Информатика и вычислительная техника</t>
  </si>
  <si>
    <t>15.04.04-Автоматизация технологических процессов и производств</t>
  </si>
  <si>
    <t>38.04.05-Бизнес-информатика</t>
  </si>
  <si>
    <t>Бизнес-аналитика и система больших данных</t>
  </si>
  <si>
    <t>ИНСТИТУТ МОРСКИХ ТЕХНОЛОГИЙ, ЭНЕРГЕТИКИ И СТРОИТЕЛЬСТВА</t>
  </si>
  <si>
    <t xml:space="preserve">08.03.01-Строительство </t>
  </si>
  <si>
    <t>промышленное и гражданское строительство</t>
  </si>
  <si>
    <t>теплогазоснабжение и вентиляция</t>
  </si>
  <si>
    <t>Проектирование, строительство и эксплуатация газонефтепроводов и газонефтехранилищ</t>
  </si>
  <si>
    <t>Инжиниринг энергетической инфраструктуры объектов капитального строительства</t>
  </si>
  <si>
    <t>13.03.01-Теплоэнергетика и теплотехника</t>
  </si>
  <si>
    <t xml:space="preserve">13.03.02-Электроэнергетика и электротехника </t>
  </si>
  <si>
    <t>26.03.02-Кораблестроение, океанотехника и системотехника объектов морской инфраструктуры+1+2иностр.квота</t>
  </si>
  <si>
    <t>08.04.01-Строительство</t>
  </si>
  <si>
    <t>Проектирование объектов промышленного и гражданского строительства</t>
  </si>
  <si>
    <t>Строительство и эксплуатация морских и наземных объектов транспорта и хранения нефти и газа</t>
  </si>
  <si>
    <t>13.04.02-Электроэнергетика и электротехника</t>
  </si>
  <si>
    <t>26.04.02-Кораблестроение, океанотехника и системотехника объектов морской инфраструктуры</t>
  </si>
  <si>
    <t>ИНСТИТУТ ОТРАСЛЕВОЙ ЭКОНОМИКИ И УПРАВЛЕНИЯ</t>
  </si>
  <si>
    <t>26.03.04- Инженерно-экономическое обеспечение технологий и бизнес-процессов водного транспорта</t>
  </si>
  <si>
    <t>Инженерно-экономическое обеспечение  бизнес-процессов предприятия</t>
  </si>
  <si>
    <t>38.03.01-Экономика</t>
  </si>
  <si>
    <t>б/у</t>
  </si>
  <si>
    <t>ЭПиО</t>
  </si>
  <si>
    <t>ФиК</t>
  </si>
  <si>
    <t>Прикладная экономика</t>
  </si>
  <si>
    <t>Бизнес-аналитика и корпоративные финансы</t>
  </si>
  <si>
    <t>Учет, анализ и аудит</t>
  </si>
  <si>
    <t>Инженерная экономика</t>
  </si>
  <si>
    <t>38.03.02-Менеджмент</t>
  </si>
  <si>
    <t>Производственный менеджмент</t>
  </si>
  <si>
    <t>Проектный менеджмент</t>
  </si>
  <si>
    <t>Маркетинг</t>
  </si>
  <si>
    <t>Менеджмент</t>
  </si>
  <si>
    <t>Маркетинговая аналитика</t>
  </si>
  <si>
    <t>38.03.03-Управление персоналом</t>
  </si>
  <si>
    <t>38.03.05-Бизнес-информатика</t>
  </si>
  <si>
    <t>38.03.06-Торговое дело</t>
  </si>
  <si>
    <t>Программы специалитета - всего</t>
  </si>
  <si>
    <t>38.05.01 Экономическая безопасность</t>
  </si>
  <si>
    <t>Экономико-правовое обеспечение экономической безопасности</t>
  </si>
  <si>
    <t>Экономическая безопасность</t>
  </si>
  <si>
    <t>Программы магистратуры - всего</t>
  </si>
  <si>
    <t>38.04.01-Экономика</t>
  </si>
  <si>
    <t>Экономика корпораций</t>
  </si>
  <si>
    <t>Управление бизнес-анализом</t>
  </si>
  <si>
    <t>Экономика цифровой трансформации</t>
  </si>
  <si>
    <t>38.04.02-Менеджмент</t>
  </si>
  <si>
    <t>Стратегическое управление персоналом</t>
  </si>
  <si>
    <t>Финансовый менеджмент</t>
  </si>
  <si>
    <t>Управление промышленными предприятиями и комплексами</t>
  </si>
  <si>
    <t>Управление маркетингом</t>
  </si>
  <si>
    <t>38.04.03-Управление персоналом</t>
  </si>
  <si>
    <t>38.04.06-Торговое дело</t>
  </si>
  <si>
    <t>38.04.08- Финансы и кредит</t>
  </si>
  <si>
    <t>итого по бакалавриату :</t>
  </si>
  <si>
    <t>итого по специальности</t>
  </si>
  <si>
    <t>итого по магистратуре :</t>
  </si>
  <si>
    <t>ИТОГО:</t>
  </si>
  <si>
    <r>
      <t xml:space="preserve">план приема  </t>
    </r>
    <r>
      <rPr>
        <b/>
        <sz val="7"/>
        <rFont val="Arial"/>
        <family val="2"/>
        <charset val="204"/>
      </rPr>
      <t>2025</t>
    </r>
  </si>
  <si>
    <t>Численность студентов на всех курсах</t>
  </si>
  <si>
    <t>Из них обучаются (из гр.32):</t>
  </si>
  <si>
    <t xml:space="preserve">1 курс                          2025                 </t>
  </si>
  <si>
    <t xml:space="preserve">2 курс                          2024                 </t>
  </si>
  <si>
    <t xml:space="preserve">3 курс                          2023                 </t>
  </si>
  <si>
    <t xml:space="preserve">4 курс                          2022                 </t>
  </si>
  <si>
    <t xml:space="preserve">5 курс                          2021                 </t>
  </si>
  <si>
    <t xml:space="preserve">6 курс                          2020                 </t>
  </si>
  <si>
    <t xml:space="preserve">1 курс                          2025                </t>
  </si>
  <si>
    <t xml:space="preserve">2 курс                          2024                </t>
  </si>
  <si>
    <t xml:space="preserve">3 курс                          2023                </t>
  </si>
  <si>
    <t xml:space="preserve">ма </t>
  </si>
  <si>
    <t>35.03.09-Промышленное рыболовство</t>
  </si>
  <si>
    <t>05.04.06-Экология и природопользование</t>
  </si>
  <si>
    <t>20.04.01 Техносферная безопасность</t>
  </si>
  <si>
    <t>МА-машины и аппараты</t>
  </si>
  <si>
    <t>ПИ-пищевая инженерия</t>
  </si>
  <si>
    <t>36.03.02-Зоотехния</t>
  </si>
  <si>
    <t>36.05.01-Ветеринария</t>
  </si>
  <si>
    <t>19.04.01- Биотехнология</t>
  </si>
  <si>
    <t>технология продуктов из водных биологических ресурсов</t>
  </si>
  <si>
    <t>технология мясных и молочных продуктов</t>
  </si>
  <si>
    <t>35.04.04 Агрономия</t>
  </si>
  <si>
    <t>35.04.06 Агроинженерия</t>
  </si>
  <si>
    <t>Проектирование корпоративных информационных систем</t>
  </si>
  <si>
    <t>09.04.01- Информатика и вычислительная техника</t>
  </si>
  <si>
    <t>38.04.05- Бизнес-информатика</t>
  </si>
  <si>
    <t>Бизнес-аналитика и системы больших данных</t>
  </si>
  <si>
    <t>08.03.01-Строительство (общая)</t>
  </si>
  <si>
    <t>водоснабжение и водоотведение</t>
  </si>
  <si>
    <t>08.03.01-Строительство (ускоренная)</t>
  </si>
  <si>
    <t>13.03.02-Электроэнергетика и электротехника</t>
  </si>
  <si>
    <t>26.03.02-Кораблестроение, океанотехника и системотехника объектов морской инфраструктуры</t>
  </si>
  <si>
    <t>08.04.01 Строительство</t>
  </si>
  <si>
    <t>13.04.01 Теплоэнергетика и теплотехника</t>
  </si>
  <si>
    <t>Инженерно-экономическое обеспечение бизнес-процессов предприятия</t>
  </si>
  <si>
    <t>ЭП (прикладная экономика)</t>
  </si>
  <si>
    <t>38.03.01-Экономика (ускоренная)</t>
  </si>
  <si>
    <t>38.03.02-Менеджмент (ускоренная)</t>
  </si>
  <si>
    <t>38.03.03-Управление персоналом (ускоренная)</t>
  </si>
  <si>
    <t>38.05.01-Экономическая безопастность</t>
  </si>
  <si>
    <t>Бухгалтерский учёт, анализ и аудит</t>
  </si>
  <si>
    <t>Экономика организаций</t>
  </si>
  <si>
    <t>Корпоративная экономическая безопасность</t>
  </si>
  <si>
    <t>38.04.08-Финансы и кредит</t>
  </si>
  <si>
    <t>КФ</t>
  </si>
  <si>
    <t>КФиОБ</t>
  </si>
  <si>
    <t>Корпоративные финансы и оценка бизнеса</t>
  </si>
  <si>
    <t>Управление корпоративными финансами</t>
  </si>
  <si>
    <t>итого по бакалавриату по ускоренной форме:</t>
  </si>
  <si>
    <t>итого по институтам:</t>
  </si>
  <si>
    <t>Количество вакантных бюджетных мест на 01.02.2026 (очная форма обучения)</t>
  </si>
  <si>
    <t>Количество вакантных бюджетных мест на 01.02.2026 (заочная форма обучения)</t>
  </si>
  <si>
    <t>(очно-заочная форма обучения) ВАКАНТНЫХ БЮДЖЕТНЫХ МЕСТ НЕТ</t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</si>
  <si>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1 курс</t>
    </r>
  </si>
  <si>
    <r>
      <t xml:space="preserve">план приема </t>
    </r>
    <r>
      <rPr>
        <b/>
        <sz val="8"/>
        <rFont val="Arial"/>
        <family val="2"/>
        <charset val="204"/>
      </rPr>
      <t>2024</t>
    </r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</si>
  <si>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2 курс</t>
    </r>
  </si>
  <si>
    <r>
      <t xml:space="preserve">план приема </t>
    </r>
    <r>
      <rPr>
        <b/>
        <sz val="8"/>
        <rFont val="Arial"/>
        <family val="2"/>
        <charset val="204"/>
      </rPr>
      <t>2023</t>
    </r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</si>
  <si>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3 курс</t>
    </r>
  </si>
  <si>
    <r>
      <t xml:space="preserve">план приема </t>
    </r>
    <r>
      <rPr>
        <b/>
        <sz val="8"/>
        <rFont val="Arial"/>
        <family val="2"/>
        <charset val="204"/>
      </rPr>
      <t>2022</t>
    </r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</si>
  <si>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4 курс</t>
    </r>
  </si>
  <si>
    <r>
      <t xml:space="preserve">план приема </t>
    </r>
    <r>
      <rPr>
        <b/>
        <sz val="8"/>
        <rFont val="Arial"/>
        <family val="2"/>
        <charset val="204"/>
      </rPr>
      <t>2021</t>
    </r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</si>
  <si>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5 курс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</si>
  <si>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1 курс</t>
    </r>
  </si>
  <si>
    <r>
      <t xml:space="preserve">план приема  </t>
    </r>
    <r>
      <rPr>
        <b/>
        <sz val="8"/>
        <rFont val="Arial"/>
        <family val="2"/>
        <charset val="204"/>
      </rPr>
      <t>2024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</si>
  <si>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2 курс</t>
    </r>
  </si>
  <si>
    <r>
      <t xml:space="preserve">план приема  </t>
    </r>
    <r>
      <rPr>
        <b/>
        <sz val="8"/>
        <rFont val="Arial"/>
        <family val="2"/>
        <charset val="204"/>
      </rPr>
      <t>2023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</si>
  <si>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3 курс</t>
    </r>
  </si>
  <si>
    <r>
      <t xml:space="preserve">план приема  </t>
    </r>
    <r>
      <rPr>
        <b/>
        <sz val="8"/>
        <rFont val="Arial"/>
        <family val="2"/>
        <charset val="204"/>
      </rPr>
      <t>2022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</si>
  <si>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4 курс</t>
    </r>
  </si>
  <si>
    <r>
      <t xml:space="preserve">план приема  </t>
    </r>
    <r>
      <rPr>
        <b/>
        <sz val="8"/>
        <rFont val="Arial"/>
        <family val="2"/>
        <charset val="204"/>
      </rPr>
      <t>2021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</si>
  <si>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5 курс</t>
    </r>
  </si>
  <si>
    <r>
      <t xml:space="preserve">план приема  </t>
    </r>
    <r>
      <rPr>
        <b/>
        <sz val="8"/>
        <rFont val="Arial"/>
        <family val="2"/>
        <charset val="204"/>
      </rPr>
      <t>2020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</si>
  <si>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6 курс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</si>
</sst>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b/>
      <u/>
      <sz val="7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9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7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i/>
      <sz val="7"/>
      <name val="Arial"/>
      <family val="2"/>
      <charset val="204"/>
    </font>
    <font>
      <b/>
      <sz val="9"/>
      <color theme="9" tint="-0.499984740745262"/>
      <name val="Arial"/>
      <family val="2"/>
      <charset val="204"/>
    </font>
    <font>
      <b/>
      <sz val="14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</font>
    <font>
      <b/>
      <i/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7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4" borderId="6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2" xfId="0" applyFont="1" applyBorder="1"/>
    <xf numFmtId="0" fontId="7" fillId="5" borderId="0" xfId="0" applyFont="1" applyFill="1" applyAlignment="1" applyProtection="1">
      <alignment horizontal="center" vertical="center" wrapText="1"/>
      <protection hidden="1"/>
    </xf>
    <xf numFmtId="0" fontId="5" fillId="5" borderId="0" xfId="0" applyFont="1" applyFill="1"/>
    <xf numFmtId="0" fontId="5" fillId="5" borderId="12" xfId="0" applyFont="1" applyFill="1" applyBorder="1"/>
    <xf numFmtId="0" fontId="8" fillId="6" borderId="12" xfId="0" applyFont="1" applyFill="1" applyBorder="1" applyAlignment="1">
      <alignment vertical="center"/>
    </xf>
    <xf numFmtId="0" fontId="8" fillId="6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6" borderId="21" xfId="0" applyFont="1" applyFill="1" applyBorder="1" applyAlignment="1" applyProtection="1">
      <alignment horizontal="left" vertical="center" wrapText="1"/>
      <protection hidden="1"/>
    </xf>
    <xf numFmtId="0" fontId="5" fillId="6" borderId="0" xfId="0" applyFont="1" applyFill="1"/>
    <xf numFmtId="0" fontId="8" fillId="6" borderId="12" xfId="0" applyFont="1" applyFill="1" applyBorder="1" applyAlignment="1" applyProtection="1">
      <alignment vertical="center" wrapText="1"/>
      <protection hidden="1"/>
    </xf>
    <xf numFmtId="0" fontId="8" fillId="5" borderId="12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5" borderId="12" xfId="0" applyFont="1" applyFill="1" applyBorder="1" applyAlignment="1">
      <alignment vertical="center"/>
    </xf>
    <xf numFmtId="0" fontId="9" fillId="7" borderId="12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7" borderId="21" xfId="0" applyFont="1" applyFill="1" applyBorder="1" applyAlignment="1">
      <alignment vertical="center" wrapText="1"/>
    </xf>
    <xf numFmtId="0" fontId="13" fillId="7" borderId="0" xfId="0" applyFont="1" applyFill="1"/>
    <xf numFmtId="0" fontId="7" fillId="5" borderId="0" xfId="0" applyFont="1" applyFill="1" applyAlignment="1">
      <alignment horizontal="center" vertical="center"/>
    </xf>
    <xf numFmtId="0" fontId="14" fillId="0" borderId="0" xfId="0" applyFont="1"/>
    <xf numFmtId="0" fontId="8" fillId="6" borderId="21" xfId="0" applyFont="1" applyFill="1" applyBorder="1" applyAlignment="1" applyProtection="1">
      <alignment vertical="center" wrapText="1"/>
      <protection hidden="1"/>
    </xf>
    <xf numFmtId="0" fontId="8" fillId="8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wrapText="1"/>
    </xf>
    <xf numFmtId="0" fontId="8" fillId="5" borderId="21" xfId="0" applyFont="1" applyFill="1" applyBorder="1" applyAlignment="1">
      <alignment vertical="center"/>
    </xf>
    <xf numFmtId="0" fontId="11" fillId="5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15" fillId="0" borderId="0" xfId="0" applyFont="1"/>
    <xf numFmtId="0" fontId="16" fillId="5" borderId="0" xfId="0" applyFont="1" applyFill="1"/>
    <xf numFmtId="0" fontId="9" fillId="4" borderId="0" xfId="0" applyFont="1" applyFill="1" applyAlignment="1">
      <alignment horizontal="center" vertical="center" wrapText="1"/>
    </xf>
    <xf numFmtId="0" fontId="12" fillId="5" borderId="0" xfId="0" applyFont="1" applyFill="1"/>
    <xf numFmtId="0" fontId="12" fillId="5" borderId="12" xfId="0" applyFont="1" applyFill="1" applyBorder="1"/>
    <xf numFmtId="0" fontId="10" fillId="5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8" fillId="5" borderId="0" xfId="0" applyFont="1" applyFill="1" applyAlignment="1" applyProtection="1">
      <alignment vertical="center" wrapText="1"/>
      <protection hidden="1"/>
    </xf>
    <xf numFmtId="0" fontId="8" fillId="5" borderId="12" xfId="0" applyFont="1" applyFill="1" applyBorder="1" applyAlignment="1" applyProtection="1">
      <alignment vertical="center" wrapText="1"/>
      <protection hidden="1"/>
    </xf>
    <xf numFmtId="0" fontId="9" fillId="2" borderId="12" xfId="0" applyFont="1" applyFill="1" applyBorder="1" applyAlignment="1">
      <alignment vertical="center" wrapText="1"/>
    </xf>
    <xf numFmtId="0" fontId="14" fillId="7" borderId="0" xfId="0" applyFont="1" applyFill="1"/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/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>
      <alignment horizontal="center" vertical="center" wrapText="1"/>
    </xf>
    <xf numFmtId="0" fontId="9" fillId="4" borderId="12" xfId="0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9" borderId="12" xfId="0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vertical="center" wrapText="1"/>
    </xf>
    <xf numFmtId="0" fontId="8" fillId="9" borderId="12" xfId="0" applyFont="1" applyFill="1" applyBorder="1" applyAlignment="1">
      <alignment vertical="center" wrapText="1"/>
    </xf>
    <xf numFmtId="0" fontId="6" fillId="0" borderId="12" xfId="0" applyFont="1" applyBorder="1"/>
    <xf numFmtId="0" fontId="9" fillId="2" borderId="12" xfId="0" applyFont="1" applyFill="1" applyBorder="1" applyAlignment="1">
      <alignment horizontal="right" vertical="center" wrapText="1"/>
    </xf>
    <xf numFmtId="0" fontId="9" fillId="4" borderId="12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18" fillId="7" borderId="12" xfId="0" applyFont="1" applyFill="1" applyBorder="1" applyAlignment="1">
      <alignment vertical="center" wrapText="1"/>
    </xf>
    <xf numFmtId="0" fontId="18" fillId="5" borderId="12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right" vertical="center" wrapText="1"/>
    </xf>
    <xf numFmtId="0" fontId="18" fillId="7" borderId="21" xfId="0" applyFont="1" applyFill="1" applyBorder="1" applyAlignment="1">
      <alignment vertical="center"/>
    </xf>
    <xf numFmtId="0" fontId="18" fillId="3" borderId="12" xfId="0" applyFont="1" applyFill="1" applyBorder="1" applyAlignment="1">
      <alignment vertical="center" wrapText="1"/>
    </xf>
    <xf numFmtId="0" fontId="18" fillId="7" borderId="21" xfId="0" applyFont="1" applyFill="1" applyBorder="1" applyAlignment="1">
      <alignment vertical="center" wrapText="1"/>
    </xf>
    <xf numFmtId="0" fontId="19" fillId="5" borderId="21" xfId="0" applyFont="1" applyFill="1" applyBorder="1" applyAlignment="1">
      <alignment horizontal="left" vertical="center" wrapText="1"/>
    </xf>
    <xf numFmtId="0" fontId="18" fillId="5" borderId="21" xfId="0" applyFont="1" applyFill="1" applyBorder="1" applyAlignment="1">
      <alignment vertical="center" wrapText="1"/>
    </xf>
    <xf numFmtId="0" fontId="13" fillId="5" borderId="0" xfId="0" applyFont="1" applyFill="1"/>
    <xf numFmtId="0" fontId="19" fillId="5" borderId="24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center" vertical="center" wrapText="1"/>
    </xf>
    <xf numFmtId="0" fontId="8" fillId="9" borderId="17" xfId="0" applyFont="1" applyFill="1" applyBorder="1" applyAlignment="1">
      <alignment horizontal="right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9" borderId="24" xfId="0" applyFont="1" applyFill="1" applyBorder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3" fontId="20" fillId="5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right" vertical="center" wrapText="1"/>
    </xf>
    <xf numFmtId="0" fontId="19" fillId="3" borderId="0" xfId="0" applyFont="1" applyFill="1" applyAlignment="1">
      <alignment horizontal="right" vertical="center" wrapText="1"/>
    </xf>
    <xf numFmtId="0" fontId="21" fillId="0" borderId="0" xfId="0" applyFont="1"/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8" fillId="9" borderId="12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vertical="center" wrapText="1"/>
    </xf>
    <xf numFmtId="0" fontId="22" fillId="4" borderId="12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8" fillId="6" borderId="0" xfId="0" applyFont="1" applyFill="1" applyAlignment="1">
      <alignment horizontal="center" vertical="center" wrapText="1"/>
    </xf>
    <xf numFmtId="0" fontId="14" fillId="5" borderId="0" xfId="0" applyFont="1" applyFill="1"/>
    <xf numFmtId="0" fontId="17" fillId="5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right" vertical="center"/>
    </xf>
    <xf numFmtId="0" fontId="18" fillId="7" borderId="12" xfId="0" applyFont="1" applyFill="1" applyBorder="1" applyAlignment="1">
      <alignment horizontal="center" vertical="center" wrapText="1"/>
    </xf>
    <xf numFmtId="0" fontId="23" fillId="5" borderId="0" xfId="0" applyFont="1" applyFill="1"/>
    <xf numFmtId="0" fontId="23" fillId="7" borderId="0" xfId="0" applyFont="1" applyFill="1"/>
    <xf numFmtId="0" fontId="24" fillId="5" borderId="0" xfId="0" applyFont="1" applyFill="1" applyAlignment="1">
      <alignment horizontal="center"/>
    </xf>
    <xf numFmtId="0" fontId="3" fillId="6" borderId="12" xfId="0" applyFont="1" applyFill="1" applyBorder="1" applyAlignment="1">
      <alignment vertical="center" wrapText="1"/>
    </xf>
    <xf numFmtId="0" fontId="3" fillId="6" borderId="21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8" fillId="9" borderId="21" xfId="0" applyFont="1" applyFill="1" applyBorder="1" applyAlignment="1">
      <alignment vertical="center"/>
    </xf>
    <xf numFmtId="0" fontId="5" fillId="6" borderId="12" xfId="0" applyFont="1" applyFill="1" applyBorder="1"/>
    <xf numFmtId="0" fontId="6" fillId="6" borderId="2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0" fillId="5" borderId="0" xfId="0" applyFill="1"/>
    <xf numFmtId="0" fontId="6" fillId="5" borderId="21" xfId="0" applyFont="1" applyFill="1" applyBorder="1" applyAlignment="1">
      <alignment vertical="center"/>
    </xf>
    <xf numFmtId="0" fontId="25" fillId="5" borderId="12" xfId="0" applyFont="1" applyFill="1" applyBorder="1"/>
    <xf numFmtId="0" fontId="6" fillId="5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25" fillId="5" borderId="0" xfId="0" applyFont="1" applyFill="1"/>
    <xf numFmtId="0" fontId="3" fillId="6" borderId="2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3" fillId="5" borderId="0" xfId="0" applyFont="1" applyFill="1" applyAlignment="1">
      <alignment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vertical="center" wrapText="1"/>
    </xf>
    <xf numFmtId="0" fontId="31" fillId="5" borderId="12" xfId="0" applyFont="1" applyFill="1" applyBorder="1" applyAlignment="1">
      <alignment horizontal="center"/>
    </xf>
    <xf numFmtId="0" fontId="9" fillId="5" borderId="21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32" fillId="5" borderId="12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30" fillId="7" borderId="1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33" fillId="5" borderId="0" xfId="0" applyFont="1" applyFill="1"/>
    <xf numFmtId="0" fontId="5" fillId="2" borderId="12" xfId="0" applyFont="1" applyFill="1" applyBorder="1"/>
    <xf numFmtId="0" fontId="9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right"/>
    </xf>
    <xf numFmtId="0" fontId="9" fillId="2" borderId="12" xfId="0" applyFont="1" applyFill="1" applyBorder="1" applyAlignment="1">
      <alignment horizontal="right"/>
    </xf>
    <xf numFmtId="0" fontId="9" fillId="4" borderId="12" xfId="0" applyFont="1" applyFill="1" applyBorder="1" applyAlignment="1">
      <alignment horizontal="right"/>
    </xf>
    <xf numFmtId="0" fontId="9" fillId="4" borderId="0" xfId="0" applyFont="1" applyFill="1" applyAlignment="1">
      <alignment horizontal="right"/>
    </xf>
    <xf numFmtId="0" fontId="33" fillId="0" borderId="0" xfId="0" applyFont="1"/>
    <xf numFmtId="0" fontId="9" fillId="5" borderId="12" xfId="0" applyFont="1" applyFill="1" applyBorder="1" applyAlignment="1">
      <alignment horizontal="right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34" fillId="5" borderId="12" xfId="0" applyFont="1" applyFill="1" applyBorder="1"/>
    <xf numFmtId="0" fontId="34" fillId="2" borderId="12" xfId="0" applyFont="1" applyFill="1" applyBorder="1"/>
    <xf numFmtId="0" fontId="34" fillId="4" borderId="12" xfId="0" applyFont="1" applyFill="1" applyBorder="1"/>
    <xf numFmtId="0" fontId="6" fillId="2" borderId="0" xfId="0" applyFont="1" applyFill="1" applyAlignment="1">
      <alignment horizontal="right" vertical="center" wrapText="1"/>
    </xf>
    <xf numFmtId="0" fontId="35" fillId="5" borderId="12" xfId="0" applyFont="1" applyFill="1" applyBorder="1"/>
    <xf numFmtId="0" fontId="17" fillId="5" borderId="12" xfId="0" applyFont="1" applyFill="1" applyBorder="1" applyAlignment="1">
      <alignment horizontal="right" vertical="center" wrapText="1"/>
    </xf>
    <xf numFmtId="0" fontId="17" fillId="2" borderId="12" xfId="0" applyFont="1" applyFill="1" applyBorder="1" applyAlignment="1">
      <alignment horizontal="right" vertical="center" wrapText="1"/>
    </xf>
    <xf numFmtId="0" fontId="17" fillId="4" borderId="12" xfId="0" applyFont="1" applyFill="1" applyBorder="1" applyAlignment="1">
      <alignment horizontal="right" vertical="center" wrapText="1"/>
    </xf>
    <xf numFmtId="0" fontId="36" fillId="2" borderId="12" xfId="0" applyFont="1" applyFill="1" applyBorder="1" applyAlignment="1">
      <alignment horizontal="right" vertical="center" wrapText="1"/>
    </xf>
    <xf numFmtId="0" fontId="36" fillId="4" borderId="12" xfId="0" applyFont="1" applyFill="1" applyBorder="1" applyAlignment="1">
      <alignment horizontal="right" vertical="center" wrapText="1"/>
    </xf>
    <xf numFmtId="0" fontId="18" fillId="7" borderId="12" xfId="0" applyFont="1" applyFill="1" applyBorder="1"/>
    <xf numFmtId="0" fontId="18" fillId="7" borderId="21" xfId="0" applyFont="1" applyFill="1" applyBorder="1"/>
    <xf numFmtId="0" fontId="30" fillId="7" borderId="12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8" fillId="6" borderId="21" xfId="0" applyFont="1" applyFill="1" applyBorder="1" applyAlignment="1">
      <alignment vertical="center"/>
    </xf>
    <xf numFmtId="0" fontId="37" fillId="6" borderId="12" xfId="0" applyFont="1" applyFill="1" applyBorder="1"/>
    <xf numFmtId="0" fontId="37" fillId="6" borderId="21" xfId="0" applyFont="1" applyFill="1" applyBorder="1"/>
    <xf numFmtId="0" fontId="30" fillId="6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right" vertical="center"/>
    </xf>
    <xf numFmtId="0" fontId="38" fillId="4" borderId="12" xfId="0" applyFont="1" applyFill="1" applyBorder="1" applyAlignment="1">
      <alignment horizontal="right" vertical="center"/>
    </xf>
    <xf numFmtId="0" fontId="38" fillId="2" borderId="12" xfId="0" applyFont="1" applyFill="1" applyBorder="1" applyAlignment="1">
      <alignment horizontal="right"/>
    </xf>
    <xf numFmtId="0" fontId="38" fillId="2" borderId="0" xfId="0" applyFont="1" applyFill="1" applyAlignment="1">
      <alignment horizontal="right"/>
    </xf>
    <xf numFmtId="0" fontId="5" fillId="4" borderId="12" xfId="0" applyFont="1" applyFill="1" applyBorder="1"/>
    <xf numFmtId="0" fontId="38" fillId="4" borderId="12" xfId="0" applyFont="1" applyFill="1" applyBorder="1" applyAlignment="1">
      <alignment horizontal="right"/>
    </xf>
    <xf numFmtId="0" fontId="6" fillId="10" borderId="12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right"/>
    </xf>
    <xf numFmtId="0" fontId="30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vertical="center" wrapText="1"/>
    </xf>
    <xf numFmtId="0" fontId="34" fillId="6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17" fillId="5" borderId="21" xfId="0" applyFont="1" applyFill="1" applyBorder="1" applyAlignment="1">
      <alignment vertical="center"/>
    </xf>
    <xf numFmtId="0" fontId="35" fillId="0" borderId="12" xfId="0" applyFont="1" applyBorder="1"/>
    <xf numFmtId="0" fontId="17" fillId="0" borderId="12" xfId="0" applyFont="1" applyBorder="1" applyAlignment="1">
      <alignment horizontal="right" vertical="center"/>
    </xf>
    <xf numFmtId="0" fontId="17" fillId="2" borderId="12" xfId="0" applyFont="1" applyFill="1" applyBorder="1" applyAlignment="1">
      <alignment horizontal="right" vertical="center"/>
    </xf>
    <xf numFmtId="0" fontId="17" fillId="4" borderId="12" xfId="0" applyFont="1" applyFill="1" applyBorder="1" applyAlignment="1">
      <alignment horizontal="right" vertical="center"/>
    </xf>
    <xf numFmtId="0" fontId="17" fillId="0" borderId="12" xfId="0" applyFont="1" applyBorder="1"/>
    <xf numFmtId="0" fontId="17" fillId="0" borderId="12" xfId="0" applyFont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7" fillId="4" borderId="12" xfId="0" applyFont="1" applyFill="1" applyBorder="1" applyAlignment="1">
      <alignment vertical="center"/>
    </xf>
    <xf numFmtId="0" fontId="38" fillId="0" borderId="12" xfId="0" applyFont="1" applyBorder="1" applyAlignment="1">
      <alignment horizontal="right" vertical="center"/>
    </xf>
    <xf numFmtId="0" fontId="5" fillId="7" borderId="0" xfId="0" applyFont="1" applyFill="1"/>
    <xf numFmtId="0" fontId="3" fillId="5" borderId="21" xfId="0" applyFont="1" applyFill="1" applyBorder="1" applyAlignment="1">
      <alignment vertical="center"/>
    </xf>
    <xf numFmtId="0" fontId="39" fillId="5" borderId="0" xfId="0" applyFont="1" applyFill="1"/>
    <xf numFmtId="0" fontId="39" fillId="0" borderId="0" xfId="0" applyFont="1"/>
    <xf numFmtId="0" fontId="17" fillId="5" borderId="21" xfId="0" applyFont="1" applyFill="1" applyBorder="1" applyAlignment="1">
      <alignment vertical="center" wrapText="1"/>
    </xf>
    <xf numFmtId="0" fontId="18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right" vertical="center" wrapText="1"/>
    </xf>
    <xf numFmtId="0" fontId="8" fillId="6" borderId="21" xfId="0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41" fillId="0" borderId="12" xfId="0" applyFont="1" applyBorder="1"/>
    <xf numFmtId="0" fontId="41" fillId="2" borderId="12" xfId="0" applyFont="1" applyFill="1" applyBorder="1"/>
    <xf numFmtId="0" fontId="41" fillId="0" borderId="12" xfId="0" applyFont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19" fillId="5" borderId="21" xfId="0" applyFont="1" applyFill="1" applyBorder="1" applyAlignment="1">
      <alignment horizontal="right" vertical="center" wrapText="1"/>
    </xf>
    <xf numFmtId="0" fontId="41" fillId="4" borderId="12" xfId="0" applyFont="1" applyFill="1" applyBorder="1"/>
    <xf numFmtId="0" fontId="41" fillId="0" borderId="21" xfId="0" applyFont="1" applyBorder="1"/>
    <xf numFmtId="0" fontId="30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9" fillId="5" borderId="24" xfId="0" applyFont="1" applyFill="1" applyBorder="1" applyAlignment="1">
      <alignment horizontal="right" vertical="center" wrapText="1"/>
    </xf>
    <xf numFmtId="0" fontId="5" fillId="0" borderId="17" xfId="0" applyFont="1" applyBorder="1"/>
    <xf numFmtId="0" fontId="5" fillId="2" borderId="17" xfId="0" applyFont="1" applyFill="1" applyBorder="1"/>
    <xf numFmtId="0" fontId="29" fillId="0" borderId="17" xfId="0" applyFont="1" applyBorder="1"/>
    <xf numFmtId="0" fontId="29" fillId="2" borderId="17" xfId="0" applyFont="1" applyFill="1" applyBorder="1"/>
    <xf numFmtId="0" fontId="29" fillId="4" borderId="17" xfId="0" applyFont="1" applyFill="1" applyBorder="1"/>
    <xf numFmtId="0" fontId="5" fillId="0" borderId="24" xfId="0" applyFont="1" applyBorder="1"/>
    <xf numFmtId="0" fontId="5" fillId="7" borderId="12" xfId="0" applyFont="1" applyFill="1" applyBorder="1"/>
    <xf numFmtId="0" fontId="29" fillId="7" borderId="21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/>
    <xf numFmtId="0" fontId="0" fillId="2" borderId="0" xfId="0" applyFill="1"/>
    <xf numFmtId="0" fontId="0" fillId="0" borderId="0" xfId="0" applyAlignment="1">
      <alignment horizontal="center" vertical="center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8" fillId="9" borderId="22" xfId="0" applyFont="1" applyFill="1" applyBorder="1" applyAlignment="1">
      <alignment horizontal="left" vertical="center" wrapText="1"/>
    </xf>
    <xf numFmtId="0" fontId="8" fillId="9" borderId="12" xfId="0" applyFont="1" applyFill="1" applyBorder="1" applyAlignment="1">
      <alignment horizontal="center" vertical="top" wrapText="1"/>
    </xf>
    <xf numFmtId="0" fontId="8" fillId="6" borderId="12" xfId="0" applyFont="1" applyFill="1" applyBorder="1" applyAlignment="1">
      <alignment horizontal="center"/>
    </xf>
    <xf numFmtId="0" fontId="8" fillId="6" borderId="12" xfId="0" applyFont="1" applyFill="1" applyBorder="1"/>
    <xf numFmtId="0" fontId="6" fillId="0" borderId="12" xfId="0" applyFont="1" applyBorder="1" applyAlignment="1">
      <alignment horizontal="center" vertical="center"/>
    </xf>
    <xf numFmtId="0" fontId="29" fillId="5" borderId="12" xfId="0" applyFont="1" applyFill="1" applyBorder="1"/>
    <xf numFmtId="0" fontId="22" fillId="5" borderId="21" xfId="0" applyFont="1" applyFill="1" applyBorder="1" applyAlignment="1">
      <alignment horizontal="left" vertical="center"/>
    </xf>
    <xf numFmtId="0" fontId="40" fillId="0" borderId="12" xfId="0" applyFont="1" applyBorder="1" applyAlignment="1">
      <alignment horizontal="right"/>
    </xf>
    <xf numFmtId="0" fontId="3" fillId="0" borderId="12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42" fillId="0" borderId="0" xfId="0" applyFont="1" applyBorder="1" applyAlignment="1">
      <alignment wrapText="1"/>
    </xf>
    <xf numFmtId="0" fontId="42" fillId="0" borderId="0" xfId="0" applyFont="1" applyBorder="1"/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/>
    <xf numFmtId="0" fontId="27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1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/>
    </xf>
    <xf numFmtId="0" fontId="34" fillId="0" borderId="12" xfId="0" applyFont="1" applyFill="1" applyBorder="1"/>
    <xf numFmtId="0" fontId="9" fillId="0" borderId="12" xfId="0" applyFont="1" applyFill="1" applyBorder="1" applyAlignment="1">
      <alignment horizontal="center"/>
    </xf>
    <xf numFmtId="0" fontId="35" fillId="0" borderId="12" xfId="0" applyFont="1" applyFill="1" applyBorder="1"/>
    <xf numFmtId="0" fontId="6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0" fontId="34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9" fillId="5" borderId="21" xfId="0" applyFont="1" applyFill="1" applyBorder="1" applyAlignment="1" applyProtection="1">
      <alignment horizontal="center" vertical="center" wrapText="1"/>
      <protection hidden="1"/>
    </xf>
    <xf numFmtId="0" fontId="19" fillId="5" borderId="22" xfId="0" applyFont="1" applyFill="1" applyBorder="1" applyAlignment="1" applyProtection="1">
      <alignment horizontal="center" vertical="center" wrapText="1"/>
      <protection hidden="1"/>
    </xf>
    <xf numFmtId="0" fontId="19" fillId="5" borderId="23" xfId="0" applyFont="1" applyFill="1" applyBorder="1" applyAlignment="1" applyProtection="1">
      <alignment horizontal="center" vertical="center" wrapText="1"/>
      <protection hidden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/>
    </xf>
    <xf numFmtId="0" fontId="19" fillId="5" borderId="12" xfId="0" applyFont="1" applyFill="1" applyBorder="1" applyAlignment="1" applyProtection="1">
      <alignment horizontal="center" vertical="center" wrapText="1"/>
      <protection hidden="1"/>
    </xf>
    <xf numFmtId="0" fontId="19" fillId="5" borderId="21" xfId="0" applyFont="1" applyFill="1" applyBorder="1" applyAlignment="1">
      <alignment horizontal="center"/>
    </xf>
    <xf numFmtId="0" fontId="19" fillId="5" borderId="22" xfId="0" applyFont="1" applyFill="1" applyBorder="1" applyAlignment="1">
      <alignment horizontal="center"/>
    </xf>
    <xf numFmtId="0" fontId="19" fillId="5" borderId="2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3" fillId="0" borderId="0" xfId="0" applyFont="1" applyBorder="1" applyAlignment="1">
      <alignment horizontal="left"/>
    </xf>
    <xf numFmtId="0" fontId="9" fillId="0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21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X262"/>
  <sheetViews>
    <sheetView tabSelected="1" zoomScale="110" zoomScaleNormal="110" workbookViewId="0">
      <pane xSplit="27" ySplit="28" topLeftCell="AG99" activePane="bottomRight" state="frozen"/>
      <selection pane="topRight" activeCell="Q1" sqref="Q1"/>
      <selection pane="bottomLeft" activeCell="A28" sqref="A28"/>
      <selection pane="bottomRight" activeCell="I48" sqref="I48"/>
    </sheetView>
  </sheetViews>
  <sheetFormatPr defaultColWidth="8.85546875" defaultRowHeight="15" x14ac:dyDescent="0.25"/>
  <cols>
    <col min="1" max="1" width="60.42578125" style="5" customWidth="1"/>
    <col min="2" max="2" width="3.7109375" style="5" hidden="1" customWidth="1"/>
    <col min="3" max="3" width="10.5703125" style="5" customWidth="1"/>
    <col min="4" max="4" width="3.7109375" style="5" hidden="1" customWidth="1"/>
    <col min="5" max="5" width="11" style="5" customWidth="1"/>
    <col min="6" max="6" width="3.7109375" style="5" hidden="1" customWidth="1"/>
    <col min="7" max="7" width="11" style="5" customWidth="1"/>
    <col min="8" max="8" width="3.7109375" style="5" hidden="1" customWidth="1"/>
    <col min="9" max="9" width="11" style="5" customWidth="1"/>
    <col min="10" max="10" width="3.7109375" style="5" hidden="1" customWidth="1"/>
    <col min="11" max="11" width="10.42578125" style="5" customWidth="1"/>
    <col min="12" max="12" width="0.140625" style="103" customWidth="1"/>
    <col min="13" max="13" width="4.5703125" style="5" hidden="1" customWidth="1"/>
    <col min="14" max="14" width="3.42578125" style="5" hidden="1" customWidth="1"/>
    <col min="15" max="15" width="3.85546875" style="5" hidden="1" customWidth="1"/>
    <col min="16" max="16" width="4.7109375" style="5" hidden="1" customWidth="1"/>
    <col min="17" max="18" width="3.7109375" style="5" hidden="1" customWidth="1"/>
    <col min="19" max="24" width="3.5703125" style="5" hidden="1" customWidth="1"/>
    <col min="25" max="27" width="3.140625" style="5" hidden="1" customWidth="1"/>
    <col min="28" max="28" width="4.7109375" style="5" hidden="1" customWidth="1"/>
    <col min="29" max="29" width="5.28515625" style="5" hidden="1" customWidth="1"/>
    <col min="30" max="30" width="4" style="5" hidden="1" customWidth="1"/>
    <col min="31" max="32" width="5" style="5" hidden="1" customWidth="1"/>
    <col min="33" max="33" width="0.140625" style="5" customWidth="1"/>
    <col min="34" max="37" width="7.28515625" style="5" hidden="1" customWidth="1"/>
    <col min="38" max="38" width="4.42578125" style="5" hidden="1" customWidth="1"/>
    <col min="39" max="47" width="7.28515625" style="5" hidden="1" customWidth="1"/>
    <col min="48" max="79" width="5" style="5" customWidth="1"/>
    <col min="80" max="16384" width="8.85546875" style="5"/>
  </cols>
  <sheetData>
    <row r="1" spans="1:47" ht="19.5" thickBot="1" x14ac:dyDescent="0.35">
      <c r="A1" s="373" t="s">
        <v>215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47" ht="0.75" customHeight="1" x14ac:dyDescent="0.25">
      <c r="A2" s="360" t="s">
        <v>0</v>
      </c>
      <c r="B2" s="363" t="s">
        <v>1</v>
      </c>
      <c r="C2" s="357" t="s">
        <v>218</v>
      </c>
      <c r="D2" s="358" t="s">
        <v>219</v>
      </c>
      <c r="E2" s="357" t="s">
        <v>220</v>
      </c>
      <c r="F2" s="358" t="s">
        <v>221</v>
      </c>
      <c r="G2" s="357" t="s">
        <v>222</v>
      </c>
      <c r="H2" s="358" t="s">
        <v>223</v>
      </c>
      <c r="I2" s="357" t="s">
        <v>224</v>
      </c>
      <c r="J2" s="358" t="s">
        <v>225</v>
      </c>
      <c r="K2" s="357" t="s">
        <v>226</v>
      </c>
      <c r="L2" s="1"/>
      <c r="M2" s="2" t="s">
        <v>2</v>
      </c>
      <c r="N2" s="3"/>
      <c r="O2" s="3"/>
      <c r="P2" s="2" t="s">
        <v>2</v>
      </c>
      <c r="Q2" s="3"/>
      <c r="R2" s="3"/>
      <c r="S2" s="2" t="s">
        <v>2</v>
      </c>
      <c r="T2" s="3"/>
      <c r="U2" s="3"/>
      <c r="V2" s="2" t="s">
        <v>2</v>
      </c>
      <c r="W2" s="3"/>
      <c r="X2" s="3"/>
      <c r="Y2" s="2" t="s">
        <v>2</v>
      </c>
      <c r="Z2" s="3"/>
      <c r="AA2" s="3"/>
      <c r="AB2" s="382" t="s">
        <v>3</v>
      </c>
      <c r="AC2" s="374" t="s">
        <v>4</v>
      </c>
      <c r="AD2" s="375"/>
      <c r="AE2" s="4"/>
      <c r="AG2" s="4"/>
      <c r="AH2" s="4"/>
      <c r="AI2" s="4"/>
      <c r="AJ2" s="4"/>
      <c r="AK2" s="4"/>
      <c r="AL2" s="4"/>
    </row>
    <row r="3" spans="1:47" ht="6.6" hidden="1" customHeight="1" x14ac:dyDescent="0.3">
      <c r="A3" s="361"/>
      <c r="B3" s="363"/>
      <c r="C3" s="358"/>
      <c r="D3" s="358"/>
      <c r="E3" s="358"/>
      <c r="F3" s="358"/>
      <c r="G3" s="358"/>
      <c r="H3" s="358"/>
      <c r="I3" s="358"/>
      <c r="J3" s="358"/>
      <c r="K3" s="358"/>
      <c r="L3" s="1"/>
      <c r="M3" s="2"/>
      <c r="N3" s="3"/>
      <c r="O3" s="3"/>
      <c r="P3" s="2"/>
      <c r="Q3" s="3"/>
      <c r="R3" s="3"/>
      <c r="S3" s="2"/>
      <c r="T3" s="3"/>
      <c r="U3" s="3"/>
      <c r="V3" s="2"/>
      <c r="W3" s="3"/>
      <c r="X3" s="3"/>
      <c r="Y3" s="2"/>
      <c r="Z3" s="3"/>
      <c r="AA3" s="3"/>
      <c r="AB3" s="382"/>
      <c r="AC3" s="374"/>
      <c r="AD3" s="375"/>
      <c r="AE3" s="4"/>
      <c r="AG3" s="4"/>
      <c r="AH3" s="4"/>
      <c r="AI3" s="4"/>
      <c r="AJ3" s="4"/>
      <c r="AK3" s="4"/>
      <c r="AL3" s="4"/>
    </row>
    <row r="4" spans="1:47" ht="6.6" hidden="1" customHeight="1" x14ac:dyDescent="0.3">
      <c r="A4" s="361"/>
      <c r="B4" s="363"/>
      <c r="C4" s="358"/>
      <c r="D4" s="358"/>
      <c r="E4" s="358"/>
      <c r="F4" s="358"/>
      <c r="G4" s="358"/>
      <c r="H4" s="358"/>
      <c r="I4" s="358"/>
      <c r="J4" s="358"/>
      <c r="K4" s="358"/>
      <c r="L4" s="1"/>
      <c r="M4" s="2"/>
      <c r="N4" s="3"/>
      <c r="O4" s="3"/>
      <c r="P4" s="2"/>
      <c r="Q4" s="3"/>
      <c r="R4" s="3"/>
      <c r="S4" s="2"/>
      <c r="T4" s="3"/>
      <c r="U4" s="3"/>
      <c r="V4" s="2"/>
      <c r="W4" s="3"/>
      <c r="X4" s="3"/>
      <c r="Y4" s="2"/>
      <c r="Z4" s="3"/>
      <c r="AA4" s="3"/>
      <c r="AB4" s="382"/>
      <c r="AC4" s="374"/>
      <c r="AD4" s="375"/>
      <c r="AE4" s="4"/>
      <c r="AG4" s="4"/>
      <c r="AH4" s="4"/>
      <c r="AI4" s="4"/>
      <c r="AJ4" s="4"/>
      <c r="AK4" s="4"/>
      <c r="AL4" s="4"/>
    </row>
    <row r="5" spans="1:47" ht="6.6" hidden="1" customHeight="1" x14ac:dyDescent="0.3">
      <c r="A5" s="361"/>
      <c r="B5" s="363"/>
      <c r="C5" s="358"/>
      <c r="D5" s="358"/>
      <c r="E5" s="358"/>
      <c r="F5" s="358"/>
      <c r="G5" s="358"/>
      <c r="H5" s="358"/>
      <c r="I5" s="358"/>
      <c r="J5" s="358"/>
      <c r="K5" s="358"/>
      <c r="L5" s="1"/>
      <c r="M5" s="2"/>
      <c r="N5" s="3"/>
      <c r="O5" s="3"/>
      <c r="P5" s="2"/>
      <c r="Q5" s="3"/>
      <c r="R5" s="3"/>
      <c r="S5" s="2"/>
      <c r="T5" s="3"/>
      <c r="U5" s="3"/>
      <c r="V5" s="2"/>
      <c r="W5" s="3"/>
      <c r="X5" s="3"/>
      <c r="Y5" s="2"/>
      <c r="Z5" s="3"/>
      <c r="AA5" s="3"/>
      <c r="AB5" s="382"/>
      <c r="AC5" s="374"/>
      <c r="AD5" s="375"/>
      <c r="AE5" s="4"/>
      <c r="AG5" s="4"/>
      <c r="AH5" s="4"/>
      <c r="AI5" s="4"/>
      <c r="AJ5" s="4"/>
      <c r="AK5" s="4"/>
      <c r="AL5" s="4"/>
    </row>
    <row r="6" spans="1:47" ht="4.9000000000000004" hidden="1" customHeight="1" x14ac:dyDescent="0.3">
      <c r="A6" s="361"/>
      <c r="B6" s="363"/>
      <c r="C6" s="358"/>
      <c r="D6" s="358"/>
      <c r="E6" s="358"/>
      <c r="F6" s="358"/>
      <c r="G6" s="358"/>
      <c r="H6" s="358"/>
      <c r="I6" s="358"/>
      <c r="J6" s="358"/>
      <c r="K6" s="358"/>
      <c r="L6" s="1"/>
      <c r="M6" s="2"/>
      <c r="N6" s="3"/>
      <c r="O6" s="3"/>
      <c r="P6" s="2"/>
      <c r="Q6" s="3"/>
      <c r="R6" s="3"/>
      <c r="S6" s="2"/>
      <c r="T6" s="3"/>
      <c r="U6" s="3"/>
      <c r="V6" s="2"/>
      <c r="W6" s="3"/>
      <c r="X6" s="3"/>
      <c r="Y6" s="2"/>
      <c r="Z6" s="3"/>
      <c r="AA6" s="3"/>
      <c r="AB6" s="382"/>
      <c r="AC6" s="374"/>
      <c r="AD6" s="375"/>
      <c r="AE6" s="4"/>
      <c r="AG6" s="4"/>
      <c r="AH6" s="4"/>
      <c r="AI6" s="4"/>
      <c r="AJ6" s="4"/>
      <c r="AK6" s="4"/>
      <c r="AL6" s="4"/>
    </row>
    <row r="7" spans="1:47" ht="9" hidden="1" customHeight="1" x14ac:dyDescent="0.3">
      <c r="A7" s="361"/>
      <c r="B7" s="363"/>
      <c r="C7" s="358"/>
      <c r="D7" s="358"/>
      <c r="E7" s="358"/>
      <c r="F7" s="358"/>
      <c r="G7" s="358"/>
      <c r="H7" s="358"/>
      <c r="I7" s="358"/>
      <c r="J7" s="358"/>
      <c r="K7" s="358"/>
      <c r="L7" s="1"/>
      <c r="M7" s="2"/>
      <c r="N7" s="3"/>
      <c r="O7" s="3"/>
      <c r="P7" s="2"/>
      <c r="Q7" s="3"/>
      <c r="R7" s="3"/>
      <c r="S7" s="2"/>
      <c r="T7" s="3"/>
      <c r="U7" s="3"/>
      <c r="V7" s="2"/>
      <c r="W7" s="3"/>
      <c r="X7" s="3"/>
      <c r="Y7" s="2"/>
      <c r="Z7" s="3"/>
      <c r="AA7" s="3"/>
      <c r="AB7" s="382"/>
      <c r="AC7" s="374"/>
      <c r="AD7" s="375"/>
      <c r="AE7" s="4"/>
      <c r="AG7" s="4"/>
      <c r="AH7" s="4"/>
      <c r="AI7" s="4"/>
      <c r="AJ7" s="4"/>
      <c r="AK7" s="4"/>
      <c r="AL7" s="4"/>
    </row>
    <row r="8" spans="1:47" ht="1.5" hidden="1" customHeight="1" x14ac:dyDescent="0.3">
      <c r="A8" s="361"/>
      <c r="B8" s="363"/>
      <c r="C8" s="358"/>
      <c r="D8" s="358"/>
      <c r="E8" s="358"/>
      <c r="F8" s="358"/>
      <c r="G8" s="358"/>
      <c r="H8" s="358"/>
      <c r="I8" s="358"/>
      <c r="J8" s="358"/>
      <c r="K8" s="358"/>
      <c r="L8" s="1"/>
      <c r="M8" s="2"/>
      <c r="N8" s="3"/>
      <c r="O8" s="3"/>
      <c r="P8" s="2"/>
      <c r="Q8" s="3"/>
      <c r="R8" s="3"/>
      <c r="S8" s="2"/>
      <c r="T8" s="3"/>
      <c r="U8" s="3"/>
      <c r="V8" s="2"/>
      <c r="W8" s="3"/>
      <c r="X8" s="3"/>
      <c r="Y8" s="2"/>
      <c r="Z8" s="3"/>
      <c r="AA8" s="3"/>
      <c r="AB8" s="382"/>
      <c r="AC8" s="374"/>
      <c r="AD8" s="375"/>
      <c r="AE8" s="4"/>
      <c r="AG8" s="4"/>
      <c r="AH8" s="4"/>
      <c r="AI8" s="4"/>
      <c r="AJ8" s="4"/>
      <c r="AK8" s="4"/>
      <c r="AL8" s="4"/>
    </row>
    <row r="9" spans="1:47" ht="1.5" customHeight="1" thickBot="1" x14ac:dyDescent="0.3">
      <c r="A9" s="361"/>
      <c r="B9" s="363"/>
      <c r="C9" s="358"/>
      <c r="D9" s="358"/>
      <c r="E9" s="358"/>
      <c r="F9" s="358"/>
      <c r="G9" s="358"/>
      <c r="H9" s="358"/>
      <c r="I9" s="358"/>
      <c r="J9" s="358"/>
      <c r="K9" s="358"/>
      <c r="L9" s="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382"/>
      <c r="AC9" s="374"/>
      <c r="AD9" s="375"/>
      <c r="AE9" s="4"/>
      <c r="AG9" s="4"/>
      <c r="AH9" s="4"/>
      <c r="AI9" s="4"/>
      <c r="AJ9" s="4"/>
      <c r="AK9" s="4"/>
      <c r="AL9" s="4"/>
    </row>
    <row r="10" spans="1:47" ht="6.75" customHeight="1" thickBot="1" x14ac:dyDescent="0.3">
      <c r="A10" s="361"/>
      <c r="B10" s="363"/>
      <c r="C10" s="358"/>
      <c r="D10" s="358"/>
      <c r="E10" s="358"/>
      <c r="F10" s="358"/>
      <c r="G10" s="358"/>
      <c r="H10" s="358"/>
      <c r="I10" s="358"/>
      <c r="J10" s="358"/>
      <c r="K10" s="358"/>
      <c r="L10" s="6"/>
      <c r="M10" s="378" t="s">
        <v>5</v>
      </c>
      <c r="N10" s="379"/>
      <c r="O10" s="380"/>
      <c r="P10" s="378" t="s">
        <v>6</v>
      </c>
      <c r="Q10" s="379"/>
      <c r="R10" s="380"/>
      <c r="S10" s="378" t="s">
        <v>7</v>
      </c>
      <c r="T10" s="379"/>
      <c r="U10" s="380"/>
      <c r="V10" s="378" t="s">
        <v>8</v>
      </c>
      <c r="W10" s="379"/>
      <c r="X10" s="380"/>
      <c r="Y10" s="378" t="s">
        <v>9</v>
      </c>
      <c r="Z10" s="379"/>
      <c r="AA10" s="380"/>
      <c r="AB10" s="382"/>
      <c r="AC10" s="376"/>
      <c r="AD10" s="377"/>
      <c r="AE10" s="4"/>
      <c r="AG10" s="365" t="s">
        <v>5</v>
      </c>
      <c r="AH10" s="365"/>
      <c r="AI10" s="365"/>
      <c r="AJ10" s="365" t="s">
        <v>6</v>
      </c>
      <c r="AK10" s="365"/>
      <c r="AL10" s="365"/>
      <c r="AM10" s="365" t="s">
        <v>7</v>
      </c>
      <c r="AN10" s="365"/>
      <c r="AO10" s="365"/>
      <c r="AP10" s="365" t="s">
        <v>8</v>
      </c>
      <c r="AQ10" s="365"/>
      <c r="AR10" s="365"/>
      <c r="AS10" s="365" t="s">
        <v>9</v>
      </c>
      <c r="AT10" s="365"/>
      <c r="AU10" s="365"/>
    </row>
    <row r="11" spans="1:47" ht="9" customHeight="1" x14ac:dyDescent="0.25">
      <c r="A11" s="361"/>
      <c r="B11" s="363"/>
      <c r="C11" s="358"/>
      <c r="D11" s="358"/>
      <c r="E11" s="358"/>
      <c r="F11" s="358"/>
      <c r="G11" s="358"/>
      <c r="H11" s="358"/>
      <c r="I11" s="358"/>
      <c r="J11" s="358"/>
      <c r="K11" s="358"/>
      <c r="L11" s="6"/>
      <c r="M11" s="374"/>
      <c r="N11" s="381"/>
      <c r="O11" s="382"/>
      <c r="P11" s="374"/>
      <c r="Q11" s="381"/>
      <c r="R11" s="382"/>
      <c r="S11" s="374"/>
      <c r="T11" s="381"/>
      <c r="U11" s="382"/>
      <c r="V11" s="374"/>
      <c r="W11" s="381"/>
      <c r="X11" s="382"/>
      <c r="Y11" s="374"/>
      <c r="Z11" s="381"/>
      <c r="AA11" s="382"/>
      <c r="AB11" s="382"/>
      <c r="AC11" s="8" t="s">
        <v>10</v>
      </c>
      <c r="AD11" s="9" t="s">
        <v>11</v>
      </c>
      <c r="AE11" s="10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5"/>
      <c r="AT11" s="365"/>
      <c r="AU11" s="365"/>
    </row>
    <row r="12" spans="1:47" ht="9" customHeight="1" x14ac:dyDescent="0.25">
      <c r="A12" s="361"/>
      <c r="B12" s="363"/>
      <c r="C12" s="358"/>
      <c r="D12" s="358"/>
      <c r="E12" s="358"/>
      <c r="F12" s="358"/>
      <c r="G12" s="358"/>
      <c r="H12" s="358"/>
      <c r="I12" s="358"/>
      <c r="J12" s="358"/>
      <c r="K12" s="358"/>
      <c r="L12" s="6"/>
      <c r="M12" s="374"/>
      <c r="N12" s="381"/>
      <c r="O12" s="382"/>
      <c r="P12" s="374"/>
      <c r="Q12" s="381"/>
      <c r="R12" s="382"/>
      <c r="S12" s="374"/>
      <c r="T12" s="381"/>
      <c r="U12" s="382"/>
      <c r="V12" s="374"/>
      <c r="W12" s="381"/>
      <c r="X12" s="382"/>
      <c r="Y12" s="374"/>
      <c r="Z12" s="381"/>
      <c r="AA12" s="382"/>
      <c r="AB12" s="382"/>
      <c r="AC12" s="8" t="s">
        <v>12</v>
      </c>
      <c r="AD12" s="9" t="s">
        <v>13</v>
      </c>
      <c r="AE12" s="10"/>
      <c r="AG12" s="365"/>
      <c r="AH12" s="365"/>
      <c r="AI12" s="365"/>
      <c r="AJ12" s="365"/>
      <c r="AK12" s="365"/>
      <c r="AL12" s="365"/>
      <c r="AM12" s="365"/>
      <c r="AN12" s="365"/>
      <c r="AO12" s="365"/>
      <c r="AP12" s="365"/>
      <c r="AQ12" s="365"/>
      <c r="AR12" s="365"/>
      <c r="AS12" s="365"/>
      <c r="AT12" s="365"/>
      <c r="AU12" s="365"/>
    </row>
    <row r="13" spans="1:47" ht="9" customHeight="1" x14ac:dyDescent="0.25">
      <c r="A13" s="361"/>
      <c r="B13" s="363"/>
      <c r="C13" s="358"/>
      <c r="D13" s="358"/>
      <c r="E13" s="358"/>
      <c r="F13" s="358"/>
      <c r="G13" s="358"/>
      <c r="H13" s="358"/>
      <c r="I13" s="358"/>
      <c r="J13" s="358"/>
      <c r="K13" s="358"/>
      <c r="L13" s="6"/>
      <c r="M13" s="374"/>
      <c r="N13" s="381"/>
      <c r="O13" s="382"/>
      <c r="P13" s="374"/>
      <c r="Q13" s="381"/>
      <c r="R13" s="382"/>
      <c r="S13" s="374"/>
      <c r="T13" s="381"/>
      <c r="U13" s="382"/>
      <c r="V13" s="374"/>
      <c r="W13" s="381"/>
      <c r="X13" s="382"/>
      <c r="Y13" s="374"/>
      <c r="Z13" s="381"/>
      <c r="AA13" s="382"/>
      <c r="AB13" s="382"/>
      <c r="AC13" s="8" t="s">
        <v>14</v>
      </c>
      <c r="AD13" s="9" t="s">
        <v>15</v>
      </c>
      <c r="AE13" s="10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</row>
    <row r="14" spans="1:47" ht="4.5" customHeight="1" x14ac:dyDescent="0.25">
      <c r="A14" s="361"/>
      <c r="B14" s="363"/>
      <c r="C14" s="358"/>
      <c r="D14" s="358"/>
      <c r="E14" s="358"/>
      <c r="F14" s="358"/>
      <c r="G14" s="358"/>
      <c r="H14" s="358"/>
      <c r="I14" s="358"/>
      <c r="J14" s="358"/>
      <c r="K14" s="358"/>
      <c r="L14" s="6"/>
      <c r="M14" s="374"/>
      <c r="N14" s="381"/>
      <c r="O14" s="382"/>
      <c r="P14" s="374"/>
      <c r="Q14" s="381"/>
      <c r="R14" s="382"/>
      <c r="S14" s="374"/>
      <c r="T14" s="381"/>
      <c r="U14" s="382"/>
      <c r="V14" s="374"/>
      <c r="W14" s="381"/>
      <c r="X14" s="382"/>
      <c r="Y14" s="374"/>
      <c r="Z14" s="381"/>
      <c r="AA14" s="382"/>
      <c r="AB14" s="382"/>
      <c r="AC14" s="8" t="s">
        <v>16</v>
      </c>
      <c r="AD14" s="9" t="s">
        <v>17</v>
      </c>
      <c r="AE14" s="10"/>
      <c r="AG14" s="365"/>
      <c r="AH14" s="365"/>
      <c r="AI14" s="365"/>
      <c r="AJ14" s="365"/>
      <c r="AK14" s="365"/>
      <c r="AL14" s="365"/>
      <c r="AM14" s="365"/>
      <c r="AN14" s="365"/>
      <c r="AO14" s="365"/>
      <c r="AP14" s="365"/>
      <c r="AQ14" s="365"/>
      <c r="AR14" s="365"/>
      <c r="AS14" s="365"/>
      <c r="AT14" s="365"/>
      <c r="AU14" s="365"/>
    </row>
    <row r="15" spans="1:47" ht="0.6" customHeight="1" x14ac:dyDescent="0.3">
      <c r="A15" s="361"/>
      <c r="B15" s="363"/>
      <c r="C15" s="358"/>
      <c r="D15" s="358"/>
      <c r="E15" s="358"/>
      <c r="F15" s="358"/>
      <c r="G15" s="358"/>
      <c r="H15" s="358"/>
      <c r="I15" s="358"/>
      <c r="J15" s="358"/>
      <c r="K15" s="358"/>
      <c r="L15" s="6"/>
      <c r="M15" s="374"/>
      <c r="N15" s="381"/>
      <c r="O15" s="382"/>
      <c r="P15" s="374"/>
      <c r="Q15" s="381"/>
      <c r="R15" s="382"/>
      <c r="S15" s="374"/>
      <c r="T15" s="381"/>
      <c r="U15" s="382"/>
      <c r="V15" s="374"/>
      <c r="W15" s="381"/>
      <c r="X15" s="382"/>
      <c r="Y15" s="374"/>
      <c r="Z15" s="381"/>
      <c r="AA15" s="382"/>
      <c r="AB15" s="382"/>
      <c r="AC15" s="8" t="s">
        <v>18</v>
      </c>
      <c r="AD15" s="9" t="s">
        <v>19</v>
      </c>
      <c r="AE15" s="10"/>
      <c r="AG15" s="365"/>
      <c r="AH15" s="365"/>
      <c r="AI15" s="365"/>
      <c r="AJ15" s="365"/>
      <c r="AK15" s="365"/>
      <c r="AL15" s="365"/>
      <c r="AM15" s="365"/>
      <c r="AN15" s="365"/>
      <c r="AO15" s="365"/>
      <c r="AP15" s="365"/>
      <c r="AQ15" s="365"/>
      <c r="AR15" s="365"/>
      <c r="AS15" s="365"/>
      <c r="AT15" s="365"/>
      <c r="AU15" s="365"/>
    </row>
    <row r="16" spans="1:47" ht="1.1499999999999999" hidden="1" customHeight="1" x14ac:dyDescent="0.3">
      <c r="A16" s="361"/>
      <c r="B16" s="363"/>
      <c r="C16" s="358"/>
      <c r="D16" s="358"/>
      <c r="E16" s="358"/>
      <c r="F16" s="358"/>
      <c r="G16" s="358"/>
      <c r="H16" s="358"/>
      <c r="I16" s="358"/>
      <c r="J16" s="358"/>
      <c r="K16" s="358"/>
      <c r="L16" s="6"/>
      <c r="M16" s="374"/>
      <c r="N16" s="381"/>
      <c r="O16" s="382"/>
      <c r="P16" s="374"/>
      <c r="Q16" s="381"/>
      <c r="R16" s="382"/>
      <c r="S16" s="374"/>
      <c r="T16" s="381"/>
      <c r="U16" s="382"/>
      <c r="V16" s="374"/>
      <c r="W16" s="381"/>
      <c r="X16" s="382"/>
      <c r="Y16" s="374"/>
      <c r="Z16" s="381"/>
      <c r="AA16" s="382"/>
      <c r="AB16" s="382"/>
      <c r="AC16" s="8" t="s">
        <v>20</v>
      </c>
      <c r="AD16" s="9" t="s">
        <v>21</v>
      </c>
      <c r="AE16" s="10"/>
      <c r="AG16" s="365"/>
      <c r="AH16" s="365"/>
      <c r="AI16" s="365"/>
      <c r="AJ16" s="365"/>
      <c r="AK16" s="365"/>
      <c r="AL16" s="365"/>
      <c r="AM16" s="365"/>
      <c r="AN16" s="365"/>
      <c r="AO16" s="365"/>
      <c r="AP16" s="365"/>
      <c r="AQ16" s="365"/>
      <c r="AR16" s="365"/>
      <c r="AS16" s="365"/>
      <c r="AT16" s="365"/>
      <c r="AU16" s="365"/>
    </row>
    <row r="17" spans="1:47" ht="3" hidden="1" customHeight="1" thickBot="1" x14ac:dyDescent="0.35">
      <c r="A17" s="361"/>
      <c r="B17" s="363"/>
      <c r="C17" s="358"/>
      <c r="D17" s="358"/>
      <c r="E17" s="358"/>
      <c r="F17" s="358"/>
      <c r="G17" s="358"/>
      <c r="H17" s="358"/>
      <c r="I17" s="358"/>
      <c r="J17" s="358"/>
      <c r="K17" s="358"/>
      <c r="L17" s="6"/>
      <c r="M17" s="11"/>
      <c r="N17" s="12"/>
      <c r="O17" s="13"/>
      <c r="P17" s="11"/>
      <c r="Q17" s="12"/>
      <c r="R17" s="13"/>
      <c r="S17" s="11"/>
      <c r="T17" s="12"/>
      <c r="U17" s="13"/>
      <c r="V17" s="11"/>
      <c r="W17" s="12"/>
      <c r="X17" s="13"/>
      <c r="Y17" s="11"/>
      <c r="Z17" s="12"/>
      <c r="AA17" s="13"/>
      <c r="AB17" s="382"/>
      <c r="AC17" s="8" t="s">
        <v>22</v>
      </c>
      <c r="AD17" s="14"/>
      <c r="AE17" s="15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</row>
    <row r="18" spans="1:47" ht="1.5" customHeight="1" thickBot="1" x14ac:dyDescent="0.3">
      <c r="A18" s="361"/>
      <c r="B18" s="363"/>
      <c r="C18" s="358"/>
      <c r="D18" s="358"/>
      <c r="E18" s="358"/>
      <c r="F18" s="358"/>
      <c r="G18" s="358"/>
      <c r="H18" s="358"/>
      <c r="I18" s="358"/>
      <c r="J18" s="358"/>
      <c r="K18" s="358"/>
      <c r="L18" s="6"/>
      <c r="M18" s="17"/>
      <c r="N18" s="18"/>
      <c r="O18" s="19"/>
      <c r="P18" s="17"/>
      <c r="Q18" s="18"/>
      <c r="R18" s="19"/>
      <c r="S18" s="17"/>
      <c r="T18" s="18"/>
      <c r="U18" s="19"/>
      <c r="V18" s="17"/>
      <c r="W18" s="18"/>
      <c r="X18" s="19"/>
      <c r="Y18" s="17"/>
      <c r="Z18" s="18"/>
      <c r="AA18" s="19"/>
      <c r="AB18" s="382"/>
      <c r="AC18" s="8" t="s">
        <v>23</v>
      </c>
      <c r="AD18" s="14"/>
      <c r="AE18" s="15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spans="1:47" ht="1.5" customHeight="1" thickBot="1" x14ac:dyDescent="0.3">
      <c r="A19" s="361"/>
      <c r="B19" s="363"/>
      <c r="C19" s="358"/>
      <c r="D19" s="358"/>
      <c r="E19" s="358"/>
      <c r="F19" s="358"/>
      <c r="G19" s="358"/>
      <c r="H19" s="358"/>
      <c r="I19" s="358"/>
      <c r="J19" s="358"/>
      <c r="K19" s="358"/>
      <c r="L19" s="6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382"/>
      <c r="AC19" s="8" t="s">
        <v>24</v>
      </c>
      <c r="AD19" s="14"/>
      <c r="AE19" s="15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</row>
    <row r="20" spans="1:47" ht="6.75" customHeight="1" x14ac:dyDescent="0.25">
      <c r="A20" s="361"/>
      <c r="B20" s="363"/>
      <c r="C20" s="358"/>
      <c r="D20" s="358"/>
      <c r="E20" s="358"/>
      <c r="F20" s="358"/>
      <c r="G20" s="358"/>
      <c r="H20" s="358"/>
      <c r="I20" s="358"/>
      <c r="J20" s="358"/>
      <c r="K20" s="358"/>
      <c r="L20" s="20"/>
      <c r="M20" s="372" t="s">
        <v>25</v>
      </c>
      <c r="N20" s="8" t="s">
        <v>26</v>
      </c>
      <c r="O20" s="369" t="s">
        <v>27</v>
      </c>
      <c r="P20" s="372" t="s">
        <v>25</v>
      </c>
      <c r="Q20" s="8" t="s">
        <v>26</v>
      </c>
      <c r="R20" s="369" t="s">
        <v>27</v>
      </c>
      <c r="S20" s="372" t="s">
        <v>25</v>
      </c>
      <c r="T20" s="8" t="s">
        <v>26</v>
      </c>
      <c r="U20" s="369" t="s">
        <v>27</v>
      </c>
      <c r="V20" s="372" t="s">
        <v>25</v>
      </c>
      <c r="W20" s="8" t="s">
        <v>26</v>
      </c>
      <c r="X20" s="369" t="s">
        <v>27</v>
      </c>
      <c r="Y20" s="372" t="s">
        <v>25</v>
      </c>
      <c r="Z20" s="8" t="s">
        <v>26</v>
      </c>
      <c r="AA20" s="369" t="s">
        <v>27</v>
      </c>
      <c r="AB20" s="382"/>
      <c r="AC20" s="8" t="s">
        <v>28</v>
      </c>
      <c r="AD20" s="14"/>
      <c r="AE20" s="15"/>
      <c r="AG20" s="365" t="s">
        <v>29</v>
      </c>
      <c r="AH20" s="21"/>
      <c r="AI20" s="354"/>
      <c r="AJ20" s="365" t="s">
        <v>29</v>
      </c>
      <c r="AK20" s="21"/>
      <c r="AL20" s="354"/>
      <c r="AM20" s="365" t="s">
        <v>29</v>
      </c>
      <c r="AN20" s="21"/>
      <c r="AO20" s="354"/>
      <c r="AP20" s="365" t="s">
        <v>29</v>
      </c>
      <c r="AQ20" s="21"/>
      <c r="AR20" s="354"/>
      <c r="AS20" s="365" t="s">
        <v>29</v>
      </c>
      <c r="AT20" s="21"/>
      <c r="AU20" s="354"/>
    </row>
    <row r="21" spans="1:47" ht="6.75" customHeight="1" x14ac:dyDescent="0.25">
      <c r="A21" s="361"/>
      <c r="B21" s="363"/>
      <c r="C21" s="358"/>
      <c r="D21" s="358"/>
      <c r="E21" s="358"/>
      <c r="F21" s="358"/>
      <c r="G21" s="358"/>
      <c r="H21" s="358"/>
      <c r="I21" s="358"/>
      <c r="J21" s="358"/>
      <c r="K21" s="358"/>
      <c r="L21" s="20"/>
      <c r="M21" s="363"/>
      <c r="N21" s="8" t="s">
        <v>10</v>
      </c>
      <c r="O21" s="370"/>
      <c r="P21" s="363"/>
      <c r="Q21" s="8" t="s">
        <v>10</v>
      </c>
      <c r="R21" s="370"/>
      <c r="S21" s="363"/>
      <c r="T21" s="8" t="s">
        <v>10</v>
      </c>
      <c r="U21" s="370"/>
      <c r="V21" s="363"/>
      <c r="W21" s="8" t="s">
        <v>10</v>
      </c>
      <c r="X21" s="370"/>
      <c r="Y21" s="363"/>
      <c r="Z21" s="8" t="s">
        <v>10</v>
      </c>
      <c r="AA21" s="370"/>
      <c r="AB21" s="382"/>
      <c r="AC21" s="22"/>
      <c r="AD21" s="14"/>
      <c r="AE21" s="15"/>
      <c r="AG21" s="365"/>
      <c r="AH21" s="21"/>
      <c r="AI21" s="355"/>
      <c r="AJ21" s="365"/>
      <c r="AK21" s="21"/>
      <c r="AL21" s="355"/>
      <c r="AM21" s="365"/>
      <c r="AN21" s="21"/>
      <c r="AO21" s="355"/>
      <c r="AP21" s="365"/>
      <c r="AQ21" s="21"/>
      <c r="AR21" s="355"/>
      <c r="AS21" s="365"/>
      <c r="AT21" s="21"/>
      <c r="AU21" s="355"/>
    </row>
    <row r="22" spans="1:47" ht="6" customHeight="1" x14ac:dyDescent="0.25">
      <c r="A22" s="361"/>
      <c r="B22" s="363"/>
      <c r="C22" s="358"/>
      <c r="D22" s="358"/>
      <c r="E22" s="358"/>
      <c r="F22" s="358"/>
      <c r="G22" s="358"/>
      <c r="H22" s="358"/>
      <c r="I22" s="358"/>
      <c r="J22" s="358"/>
      <c r="K22" s="358"/>
      <c r="L22" s="20"/>
      <c r="M22" s="363"/>
      <c r="N22" s="8" t="s">
        <v>30</v>
      </c>
      <c r="O22" s="370"/>
      <c r="P22" s="363"/>
      <c r="Q22" s="8" t="s">
        <v>30</v>
      </c>
      <c r="R22" s="370"/>
      <c r="S22" s="363"/>
      <c r="T22" s="8" t="s">
        <v>30</v>
      </c>
      <c r="U22" s="370"/>
      <c r="V22" s="363"/>
      <c r="W22" s="8" t="s">
        <v>30</v>
      </c>
      <c r="X22" s="370"/>
      <c r="Y22" s="363"/>
      <c r="Z22" s="8" t="s">
        <v>30</v>
      </c>
      <c r="AA22" s="370"/>
      <c r="AB22" s="382"/>
      <c r="AC22" s="22"/>
      <c r="AD22" s="14"/>
      <c r="AE22" s="15"/>
      <c r="AG22" s="365"/>
      <c r="AH22" s="21"/>
      <c r="AI22" s="355"/>
      <c r="AJ22" s="365"/>
      <c r="AK22" s="21"/>
      <c r="AL22" s="355"/>
      <c r="AM22" s="365"/>
      <c r="AN22" s="21"/>
      <c r="AO22" s="355"/>
      <c r="AP22" s="365"/>
      <c r="AQ22" s="21"/>
      <c r="AR22" s="355"/>
      <c r="AS22" s="365"/>
      <c r="AT22" s="21"/>
      <c r="AU22" s="355"/>
    </row>
    <row r="23" spans="1:47" ht="6.75" customHeight="1" x14ac:dyDescent="0.25">
      <c r="A23" s="361"/>
      <c r="B23" s="363"/>
      <c r="C23" s="358"/>
      <c r="D23" s="358"/>
      <c r="E23" s="358"/>
      <c r="F23" s="358"/>
      <c r="G23" s="358"/>
      <c r="H23" s="358"/>
      <c r="I23" s="358"/>
      <c r="J23" s="358"/>
      <c r="K23" s="358"/>
      <c r="L23" s="20"/>
      <c r="M23" s="363"/>
      <c r="N23" s="8" t="s">
        <v>31</v>
      </c>
      <c r="O23" s="370"/>
      <c r="P23" s="363"/>
      <c r="Q23" s="8" t="s">
        <v>31</v>
      </c>
      <c r="R23" s="370"/>
      <c r="S23" s="363"/>
      <c r="T23" s="8" t="s">
        <v>31</v>
      </c>
      <c r="U23" s="370"/>
      <c r="V23" s="363"/>
      <c r="W23" s="8" t="s">
        <v>31</v>
      </c>
      <c r="X23" s="370"/>
      <c r="Y23" s="363"/>
      <c r="Z23" s="8" t="s">
        <v>31</v>
      </c>
      <c r="AA23" s="370"/>
      <c r="AB23" s="382"/>
      <c r="AC23" s="22"/>
      <c r="AD23" s="14"/>
      <c r="AE23" s="15"/>
      <c r="AG23" s="365"/>
      <c r="AH23" s="21"/>
      <c r="AI23" s="355"/>
      <c r="AJ23" s="365"/>
      <c r="AK23" s="21"/>
      <c r="AL23" s="355"/>
      <c r="AM23" s="365"/>
      <c r="AN23" s="21"/>
      <c r="AO23" s="355"/>
      <c r="AP23" s="365"/>
      <c r="AQ23" s="21"/>
      <c r="AR23" s="355"/>
      <c r="AS23" s="365"/>
      <c r="AT23" s="21"/>
      <c r="AU23" s="355"/>
    </row>
    <row r="24" spans="1:47" ht="0.6" customHeight="1" x14ac:dyDescent="0.3">
      <c r="A24" s="361"/>
      <c r="B24" s="363"/>
      <c r="C24" s="358"/>
      <c r="D24" s="358"/>
      <c r="E24" s="358"/>
      <c r="F24" s="358"/>
      <c r="G24" s="358"/>
      <c r="H24" s="358"/>
      <c r="I24" s="358"/>
      <c r="J24" s="358"/>
      <c r="K24" s="358"/>
      <c r="L24" s="20"/>
      <c r="M24" s="363"/>
      <c r="N24" s="8" t="s">
        <v>32</v>
      </c>
      <c r="O24" s="370"/>
      <c r="P24" s="363"/>
      <c r="Q24" s="8" t="s">
        <v>32</v>
      </c>
      <c r="R24" s="370"/>
      <c r="S24" s="363"/>
      <c r="T24" s="8" t="s">
        <v>32</v>
      </c>
      <c r="U24" s="370"/>
      <c r="V24" s="363"/>
      <c r="W24" s="8" t="s">
        <v>32</v>
      </c>
      <c r="X24" s="370"/>
      <c r="Y24" s="363"/>
      <c r="Z24" s="8" t="s">
        <v>32</v>
      </c>
      <c r="AA24" s="370"/>
      <c r="AB24" s="382"/>
      <c r="AC24" s="22"/>
      <c r="AD24" s="14"/>
      <c r="AE24" s="15"/>
      <c r="AG24" s="365"/>
      <c r="AH24" s="21"/>
      <c r="AI24" s="355"/>
      <c r="AJ24" s="365"/>
      <c r="AK24" s="21"/>
      <c r="AL24" s="355"/>
      <c r="AM24" s="365"/>
      <c r="AN24" s="21"/>
      <c r="AO24" s="355"/>
      <c r="AP24" s="365"/>
      <c r="AQ24" s="21"/>
      <c r="AR24" s="355"/>
      <c r="AS24" s="365"/>
      <c r="AT24" s="21"/>
      <c r="AU24" s="355"/>
    </row>
    <row r="25" spans="1:47" ht="1.5" customHeight="1" x14ac:dyDescent="0.25">
      <c r="A25" s="361"/>
      <c r="B25" s="363"/>
      <c r="C25" s="358"/>
      <c r="D25" s="358"/>
      <c r="E25" s="358"/>
      <c r="F25" s="358"/>
      <c r="G25" s="358"/>
      <c r="H25" s="358"/>
      <c r="I25" s="358"/>
      <c r="J25" s="358"/>
      <c r="K25" s="358"/>
      <c r="L25" s="20"/>
      <c r="M25" s="363"/>
      <c r="N25" s="8" t="s">
        <v>33</v>
      </c>
      <c r="O25" s="370"/>
      <c r="P25" s="363"/>
      <c r="Q25" s="8" t="s">
        <v>33</v>
      </c>
      <c r="R25" s="370"/>
      <c r="S25" s="363"/>
      <c r="T25" s="8" t="s">
        <v>33</v>
      </c>
      <c r="U25" s="370"/>
      <c r="V25" s="363"/>
      <c r="W25" s="8" t="s">
        <v>33</v>
      </c>
      <c r="X25" s="370"/>
      <c r="Y25" s="363"/>
      <c r="Z25" s="8" t="s">
        <v>33</v>
      </c>
      <c r="AA25" s="370"/>
      <c r="AB25" s="382"/>
      <c r="AC25" s="22"/>
      <c r="AD25" s="14"/>
      <c r="AE25" s="15"/>
      <c r="AG25" s="365"/>
      <c r="AH25" s="21"/>
      <c r="AI25" s="355"/>
      <c r="AJ25" s="365"/>
      <c r="AK25" s="21"/>
      <c r="AL25" s="355"/>
      <c r="AM25" s="365"/>
      <c r="AN25" s="21"/>
      <c r="AO25" s="355"/>
      <c r="AP25" s="365"/>
      <c r="AQ25" s="21"/>
      <c r="AR25" s="355"/>
      <c r="AS25" s="365"/>
      <c r="AT25" s="21"/>
      <c r="AU25" s="355"/>
    </row>
    <row r="26" spans="1:47" ht="6.75" hidden="1" customHeight="1" x14ac:dyDescent="0.3">
      <c r="A26" s="361"/>
      <c r="B26" s="363"/>
      <c r="C26" s="358"/>
      <c r="D26" s="358"/>
      <c r="E26" s="358"/>
      <c r="F26" s="358"/>
      <c r="G26" s="358"/>
      <c r="H26" s="358"/>
      <c r="I26" s="358"/>
      <c r="J26" s="358"/>
      <c r="K26" s="358"/>
      <c r="L26" s="20"/>
      <c r="M26" s="363"/>
      <c r="N26" s="8" t="s">
        <v>34</v>
      </c>
      <c r="O26" s="370"/>
      <c r="P26" s="363"/>
      <c r="Q26" s="8" t="s">
        <v>34</v>
      </c>
      <c r="R26" s="370"/>
      <c r="S26" s="363"/>
      <c r="T26" s="8" t="s">
        <v>34</v>
      </c>
      <c r="U26" s="370"/>
      <c r="V26" s="363"/>
      <c r="W26" s="8" t="s">
        <v>34</v>
      </c>
      <c r="X26" s="370"/>
      <c r="Y26" s="363"/>
      <c r="Z26" s="8" t="s">
        <v>34</v>
      </c>
      <c r="AA26" s="370"/>
      <c r="AB26" s="382"/>
      <c r="AC26" s="22"/>
      <c r="AD26" s="14"/>
      <c r="AE26" s="15"/>
      <c r="AG26" s="365"/>
      <c r="AH26" s="21"/>
      <c r="AI26" s="355"/>
      <c r="AJ26" s="365"/>
      <c r="AK26" s="21"/>
      <c r="AL26" s="355"/>
      <c r="AM26" s="365"/>
      <c r="AN26" s="21"/>
      <c r="AO26" s="355"/>
      <c r="AP26" s="365"/>
      <c r="AQ26" s="21"/>
      <c r="AR26" s="355"/>
      <c r="AS26" s="365"/>
      <c r="AT26" s="21"/>
      <c r="AU26" s="355"/>
    </row>
    <row r="27" spans="1:47" ht="6.75" hidden="1" customHeight="1" x14ac:dyDescent="0.3">
      <c r="A27" s="361"/>
      <c r="B27" s="363"/>
      <c r="C27" s="358"/>
      <c r="D27" s="358"/>
      <c r="E27" s="358"/>
      <c r="F27" s="358"/>
      <c r="G27" s="358"/>
      <c r="H27" s="358"/>
      <c r="I27" s="358"/>
      <c r="J27" s="358"/>
      <c r="K27" s="358"/>
      <c r="L27" s="20"/>
      <c r="M27" s="363"/>
      <c r="N27" s="8" t="s">
        <v>35</v>
      </c>
      <c r="O27" s="370"/>
      <c r="P27" s="363"/>
      <c r="Q27" s="8" t="s">
        <v>35</v>
      </c>
      <c r="R27" s="370"/>
      <c r="S27" s="363"/>
      <c r="T27" s="8" t="s">
        <v>35</v>
      </c>
      <c r="U27" s="370"/>
      <c r="V27" s="363"/>
      <c r="W27" s="8" t="s">
        <v>35</v>
      </c>
      <c r="X27" s="370"/>
      <c r="Y27" s="363"/>
      <c r="Z27" s="8" t="s">
        <v>35</v>
      </c>
      <c r="AA27" s="370"/>
      <c r="AB27" s="382"/>
      <c r="AC27" s="22"/>
      <c r="AD27" s="14"/>
      <c r="AE27" s="15"/>
      <c r="AG27" s="365"/>
      <c r="AH27" s="21"/>
      <c r="AI27" s="355"/>
      <c r="AJ27" s="365"/>
      <c r="AK27" s="21"/>
      <c r="AL27" s="355"/>
      <c r="AM27" s="365"/>
      <c r="AN27" s="21"/>
      <c r="AO27" s="355"/>
      <c r="AP27" s="365"/>
      <c r="AQ27" s="21"/>
      <c r="AR27" s="355"/>
      <c r="AS27" s="365"/>
      <c r="AT27" s="21"/>
      <c r="AU27" s="355"/>
    </row>
    <row r="28" spans="1:47" ht="6" hidden="1" customHeight="1" x14ac:dyDescent="0.3">
      <c r="A28" s="361"/>
      <c r="B28" s="363"/>
      <c r="C28" s="358"/>
      <c r="D28" s="358"/>
      <c r="E28" s="358"/>
      <c r="F28" s="358"/>
      <c r="G28" s="358"/>
      <c r="H28" s="358"/>
      <c r="I28" s="358"/>
      <c r="J28" s="358"/>
      <c r="K28" s="358"/>
      <c r="L28" s="20"/>
      <c r="M28" s="363"/>
      <c r="N28" s="8" t="s">
        <v>30</v>
      </c>
      <c r="O28" s="370"/>
      <c r="P28" s="363"/>
      <c r="Q28" s="8" t="s">
        <v>30</v>
      </c>
      <c r="R28" s="370"/>
      <c r="S28" s="363"/>
      <c r="T28" s="8" t="s">
        <v>30</v>
      </c>
      <c r="U28" s="370"/>
      <c r="V28" s="363"/>
      <c r="W28" s="8" t="s">
        <v>30</v>
      </c>
      <c r="X28" s="370"/>
      <c r="Y28" s="363"/>
      <c r="Z28" s="8" t="s">
        <v>30</v>
      </c>
      <c r="AA28" s="370"/>
      <c r="AB28" s="382"/>
      <c r="AC28" s="22"/>
      <c r="AD28" s="14"/>
      <c r="AE28" s="15"/>
      <c r="AG28" s="365"/>
      <c r="AH28" s="21"/>
      <c r="AI28" s="355"/>
      <c r="AJ28" s="365"/>
      <c r="AK28" s="21"/>
      <c r="AL28" s="355"/>
      <c r="AM28" s="365"/>
      <c r="AN28" s="21"/>
      <c r="AO28" s="355"/>
      <c r="AP28" s="365"/>
      <c r="AQ28" s="21"/>
      <c r="AR28" s="355"/>
      <c r="AS28" s="365"/>
      <c r="AT28" s="21"/>
      <c r="AU28" s="355"/>
    </row>
    <row r="29" spans="1:47" ht="9" hidden="1" customHeight="1" thickBot="1" x14ac:dyDescent="0.35">
      <c r="A29" s="362"/>
      <c r="B29" s="364"/>
      <c r="C29" s="358"/>
      <c r="D29" s="359"/>
      <c r="E29" s="358"/>
      <c r="F29" s="359"/>
      <c r="G29" s="358"/>
      <c r="H29" s="359"/>
      <c r="I29" s="358"/>
      <c r="J29" s="359"/>
      <c r="K29" s="358"/>
      <c r="L29" s="20"/>
      <c r="M29" s="364"/>
      <c r="N29" s="23" t="s">
        <v>36</v>
      </c>
      <c r="O29" s="371"/>
      <c r="P29" s="364"/>
      <c r="Q29" s="23" t="s">
        <v>36</v>
      </c>
      <c r="R29" s="371"/>
      <c r="S29" s="364"/>
      <c r="T29" s="23" t="s">
        <v>36</v>
      </c>
      <c r="U29" s="371"/>
      <c r="V29" s="364"/>
      <c r="W29" s="23" t="s">
        <v>36</v>
      </c>
      <c r="X29" s="371"/>
      <c r="Y29" s="364"/>
      <c r="Z29" s="23" t="s">
        <v>36</v>
      </c>
      <c r="AA29" s="371"/>
      <c r="AB29" s="383"/>
      <c r="AC29" s="24"/>
      <c r="AD29" s="25"/>
      <c r="AE29" s="15"/>
      <c r="AG29" s="365"/>
      <c r="AH29" s="21"/>
      <c r="AI29" s="356"/>
      <c r="AJ29" s="365"/>
      <c r="AK29" s="21"/>
      <c r="AL29" s="356"/>
      <c r="AM29" s="365"/>
      <c r="AN29" s="21"/>
      <c r="AO29" s="356"/>
      <c r="AP29" s="365"/>
      <c r="AQ29" s="21"/>
      <c r="AR29" s="356"/>
      <c r="AS29" s="365"/>
      <c r="AT29" s="21"/>
      <c r="AU29" s="356"/>
    </row>
    <row r="30" spans="1:47" ht="2.25" hidden="1" customHeight="1" x14ac:dyDescent="0.3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9"/>
      <c r="AD30" s="27"/>
      <c r="AE30" s="30"/>
      <c r="AG30" s="30"/>
      <c r="AH30" s="30"/>
      <c r="AI30" s="30"/>
      <c r="AJ30" s="30"/>
      <c r="AK30" s="30"/>
      <c r="AL30" s="30"/>
      <c r="AM30" s="31"/>
      <c r="AN30" s="31"/>
      <c r="AO30" s="31"/>
      <c r="AP30" s="31"/>
      <c r="AQ30" s="31"/>
      <c r="AR30" s="31"/>
      <c r="AS30" s="31"/>
      <c r="AT30" s="31"/>
      <c r="AU30" s="31"/>
    </row>
    <row r="31" spans="1:47" s="33" customFormat="1" ht="12.75" customHeight="1" x14ac:dyDescent="0.25">
      <c r="A31" s="366" t="s">
        <v>37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8"/>
      <c r="AE31" s="32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</row>
    <row r="32" spans="1:47" s="39" customFormat="1" ht="18" customHeight="1" x14ac:dyDescent="0.25">
      <c r="A32" s="35" t="s">
        <v>38</v>
      </c>
      <c r="B32" s="36">
        <f>B33+B34+B36+B39+B42</f>
        <v>120</v>
      </c>
      <c r="C32" s="36">
        <f t="shared" ref="C32" si="0">C33+C34+C36+C39+C42</f>
        <v>3</v>
      </c>
      <c r="D32" s="36">
        <f>D33+D34+D36+D39+D42</f>
        <v>111</v>
      </c>
      <c r="E32" s="36">
        <f t="shared" ref="E32:AD32" si="1">E33+E34+E36+E39+E42</f>
        <v>38</v>
      </c>
      <c r="F32" s="36">
        <f t="shared" si="1"/>
        <v>111</v>
      </c>
      <c r="G32" s="36">
        <f t="shared" si="1"/>
        <v>44</v>
      </c>
      <c r="H32" s="36">
        <f t="shared" si="1"/>
        <v>128</v>
      </c>
      <c r="I32" s="36">
        <f t="shared" si="1"/>
        <v>44</v>
      </c>
      <c r="J32" s="36">
        <f t="shared" si="1"/>
        <v>0</v>
      </c>
      <c r="K32" s="36">
        <f t="shared" si="1"/>
        <v>0</v>
      </c>
      <c r="L32" s="37">
        <f t="shared" si="1"/>
        <v>0</v>
      </c>
      <c r="M32" s="36">
        <f t="shared" si="1"/>
        <v>134</v>
      </c>
      <c r="N32" s="36">
        <f t="shared" si="1"/>
        <v>121</v>
      </c>
      <c r="O32" s="36">
        <f t="shared" si="1"/>
        <v>13</v>
      </c>
      <c r="P32" s="36">
        <f t="shared" si="1"/>
        <v>67</v>
      </c>
      <c r="Q32" s="36">
        <f t="shared" si="1"/>
        <v>66</v>
      </c>
      <c r="R32" s="36">
        <f t="shared" si="1"/>
        <v>1</v>
      </c>
      <c r="S32" s="36">
        <f t="shared" si="1"/>
        <v>67</v>
      </c>
      <c r="T32" s="36">
        <f t="shared" si="1"/>
        <v>66</v>
      </c>
      <c r="U32" s="36">
        <f t="shared" si="1"/>
        <v>1</v>
      </c>
      <c r="V32" s="36">
        <f t="shared" si="1"/>
        <v>79</v>
      </c>
      <c r="W32" s="36">
        <f t="shared" si="1"/>
        <v>74</v>
      </c>
      <c r="X32" s="36">
        <f t="shared" si="1"/>
        <v>5</v>
      </c>
      <c r="Y32" s="36">
        <f t="shared" si="1"/>
        <v>0</v>
      </c>
      <c r="Z32" s="36">
        <f t="shared" si="1"/>
        <v>0</v>
      </c>
      <c r="AA32" s="36">
        <f t="shared" si="1"/>
        <v>0</v>
      </c>
      <c r="AB32" s="36">
        <f t="shared" si="1"/>
        <v>347</v>
      </c>
      <c r="AC32" s="36">
        <f t="shared" si="1"/>
        <v>327</v>
      </c>
      <c r="AD32" s="36">
        <f t="shared" si="1"/>
        <v>20</v>
      </c>
      <c r="AE32" s="38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</row>
    <row r="33" spans="1:76" ht="12" customHeight="1" x14ac:dyDescent="0.25">
      <c r="A33" s="41" t="s">
        <v>39</v>
      </c>
      <c r="B33" s="42">
        <v>18</v>
      </c>
      <c r="C33" s="315">
        <f>B33-N33</f>
        <v>0</v>
      </c>
      <c r="D33" s="316">
        <v>20</v>
      </c>
      <c r="E33" s="315">
        <f>D33-Q33</f>
        <v>4</v>
      </c>
      <c r="F33" s="316">
        <v>20</v>
      </c>
      <c r="G33" s="315">
        <f>F33-T33</f>
        <v>5</v>
      </c>
      <c r="H33" s="316">
        <v>24</v>
      </c>
      <c r="I33" s="315">
        <f>H33-W33</f>
        <v>10</v>
      </c>
      <c r="J33" s="316"/>
      <c r="K33" s="315"/>
      <c r="L33" s="44"/>
      <c r="M33" s="45">
        <f t="shared" ref="M33" si="2">N33+O33</f>
        <v>20</v>
      </c>
      <c r="N33" s="43">
        <v>18</v>
      </c>
      <c r="O33" s="46">
        <v>2</v>
      </c>
      <c r="P33" s="45">
        <f t="shared" ref="P33" si="3">Q33+R33</f>
        <v>16</v>
      </c>
      <c r="Q33" s="43">
        <v>16</v>
      </c>
      <c r="R33" s="46"/>
      <c r="S33" s="45">
        <f t="shared" ref="S33" si="4">T33+U33</f>
        <v>15</v>
      </c>
      <c r="T33" s="43">
        <v>15</v>
      </c>
      <c r="U33" s="46">
        <v>0</v>
      </c>
      <c r="V33" s="45">
        <f t="shared" ref="V33" si="5">W33+X33</f>
        <v>16</v>
      </c>
      <c r="W33" s="43">
        <v>14</v>
      </c>
      <c r="X33" s="46">
        <v>2</v>
      </c>
      <c r="Y33" s="45">
        <f t="shared" ref="Y33" si="6">Z33+AA33</f>
        <v>0</v>
      </c>
      <c r="Z33" s="43">
        <v>0</v>
      </c>
      <c r="AA33" s="46">
        <v>0</v>
      </c>
      <c r="AB33" s="45">
        <f t="shared" ref="AB33" si="7">AC33+AD33</f>
        <v>67</v>
      </c>
      <c r="AC33" s="43">
        <f>N33+Q33+T33+W33+Z33</f>
        <v>63</v>
      </c>
      <c r="AD33" s="46">
        <f>O33+R33+U33+X33+AA33</f>
        <v>4</v>
      </c>
      <c r="AE33" s="47"/>
      <c r="AG33" s="34">
        <f>AI33-O33</f>
        <v>8</v>
      </c>
      <c r="AH33" s="34"/>
      <c r="AI33" s="34">
        <v>10</v>
      </c>
      <c r="AJ33" s="34">
        <f xml:space="preserve"> IF(P33=0, 0,IF(P33&gt;0, IF(P33&lt;=15,15-P33,IF(P33&lt;=30,30-P33,IF(P33&lt;=45,45-P33, 0)))))</f>
        <v>14</v>
      </c>
      <c r="AK33" s="34"/>
      <c r="AL33" s="34"/>
      <c r="AM33" s="34">
        <f xml:space="preserve"> IF(S33=0, 0,IF(S33&gt;0, IF(S33&lt;=15,15-S33,IF(S33&lt;=30,30-S33,IF(S33&lt;=45,45-S33, 0)))))</f>
        <v>0</v>
      </c>
      <c r="AN33" s="34"/>
      <c r="AO33" s="34"/>
      <c r="AP33" s="34">
        <f xml:space="preserve"> IF(V33=0, 0,IF(V33&gt;0, IF(V33&lt;=15,15-V33,IF(V33&lt;=30,30-V33,IF(V33&lt;=45,45-V33, 0)))))</f>
        <v>14</v>
      </c>
      <c r="AQ33" s="34"/>
      <c r="AR33" s="34"/>
      <c r="AS33" s="34">
        <f t="shared" ref="AS33:AS46" si="8" xml:space="preserve"> IF(Y33=0, 0,IF(Y33&gt;0, IF(Y33&lt;=15,15-Y33,IF(Y33&lt;=30,30-Y33,IF(Y33&lt;=45,45-Y33, 0)))))</f>
        <v>0</v>
      </c>
      <c r="AT33" s="34"/>
      <c r="AU33" s="34"/>
    </row>
    <row r="34" spans="1:76" ht="12" customHeight="1" x14ac:dyDescent="0.25">
      <c r="A34" s="41" t="s">
        <v>40</v>
      </c>
      <c r="B34" s="48">
        <f>B35</f>
        <v>25</v>
      </c>
      <c r="C34" s="315">
        <v>0</v>
      </c>
      <c r="D34" s="315">
        <f>D35</f>
        <v>30</v>
      </c>
      <c r="E34" s="315">
        <f t="shared" ref="E34:AB34" si="9">E35</f>
        <v>10</v>
      </c>
      <c r="F34" s="315">
        <f t="shared" si="9"/>
        <v>30</v>
      </c>
      <c r="G34" s="315">
        <f t="shared" si="9"/>
        <v>10</v>
      </c>
      <c r="H34" s="315">
        <f t="shared" si="9"/>
        <v>25</v>
      </c>
      <c r="I34" s="315">
        <f t="shared" si="9"/>
        <v>8</v>
      </c>
      <c r="J34" s="315">
        <f t="shared" si="9"/>
        <v>0</v>
      </c>
      <c r="K34" s="315"/>
      <c r="L34" s="44">
        <f t="shared" si="9"/>
        <v>0</v>
      </c>
      <c r="M34" s="48">
        <f>M35</f>
        <v>31</v>
      </c>
      <c r="N34" s="48">
        <f t="shared" si="9"/>
        <v>28</v>
      </c>
      <c r="O34" s="48">
        <f t="shared" si="9"/>
        <v>3</v>
      </c>
      <c r="P34" s="48">
        <f t="shared" si="9"/>
        <v>18</v>
      </c>
      <c r="Q34" s="48">
        <f t="shared" si="9"/>
        <v>18</v>
      </c>
      <c r="R34" s="48">
        <f t="shared" si="9"/>
        <v>0</v>
      </c>
      <c r="S34" s="48">
        <f t="shared" si="9"/>
        <v>20</v>
      </c>
      <c r="T34" s="48">
        <f t="shared" si="9"/>
        <v>20</v>
      </c>
      <c r="U34" s="48">
        <f t="shared" si="9"/>
        <v>0</v>
      </c>
      <c r="V34" s="48">
        <f t="shared" si="9"/>
        <v>18</v>
      </c>
      <c r="W34" s="48">
        <f t="shared" si="9"/>
        <v>17</v>
      </c>
      <c r="X34" s="48">
        <f t="shared" si="9"/>
        <v>1</v>
      </c>
      <c r="Y34" s="48">
        <f t="shared" si="9"/>
        <v>0</v>
      </c>
      <c r="Z34" s="48">
        <f t="shared" si="9"/>
        <v>0</v>
      </c>
      <c r="AA34" s="48">
        <f t="shared" si="9"/>
        <v>0</v>
      </c>
      <c r="AB34" s="48">
        <f t="shared" si="9"/>
        <v>87</v>
      </c>
      <c r="AC34" s="43">
        <f>AC35</f>
        <v>83</v>
      </c>
      <c r="AD34" s="46">
        <f>AD35</f>
        <v>4</v>
      </c>
      <c r="AE34" s="47"/>
      <c r="AG34" s="34"/>
      <c r="AH34" s="34"/>
      <c r="AI34" s="34"/>
      <c r="AJ34" s="34">
        <f t="shared" ref="AJ34:AJ97" si="10" xml:space="preserve"> IF(P34=0, 0,IF(P34&gt;0, IF(P34&lt;=15,15-P34,IF(P34&lt;=30,30-P34,IF(P34&lt;=45,45-P34, 0)))))</f>
        <v>12</v>
      </c>
      <c r="AK34" s="34"/>
      <c r="AL34" s="34"/>
      <c r="AM34" s="34">
        <f t="shared" ref="AM34:AM46" si="11" xml:space="preserve"> IF(S34=0, 0,IF(S34&gt;0, IF(S34&lt;=15,15-S34,IF(S34&lt;=30,30-S34,IF(S34&lt;=45,45-S34, 0)))))</f>
        <v>10</v>
      </c>
      <c r="AN34" s="34"/>
      <c r="AO34" s="34"/>
      <c r="AP34" s="34">
        <f t="shared" ref="AP34:AP46" si="12" xml:space="preserve"> IF(V34=0, 0,IF(V34&gt;0, IF(V34&lt;=15,15-V34,IF(V34&lt;=30,30-V34,IF(V34&lt;=45,45-V34, 0)))))</f>
        <v>12</v>
      </c>
      <c r="AQ34" s="34"/>
      <c r="AR34" s="34"/>
      <c r="AS34" s="34">
        <f t="shared" si="8"/>
        <v>0</v>
      </c>
      <c r="AT34" s="34"/>
      <c r="AU34" s="34"/>
    </row>
    <row r="35" spans="1:76" ht="12" customHeight="1" x14ac:dyDescent="0.25">
      <c r="A35" s="49" t="s">
        <v>41</v>
      </c>
      <c r="B35" s="50">
        <v>25</v>
      </c>
      <c r="C35" s="315">
        <v>0</v>
      </c>
      <c r="D35" s="317">
        <v>30</v>
      </c>
      <c r="E35" s="318">
        <v>10</v>
      </c>
      <c r="F35" s="317">
        <v>30</v>
      </c>
      <c r="G35" s="318">
        <f>F35-T35</f>
        <v>10</v>
      </c>
      <c r="H35" s="317">
        <v>25</v>
      </c>
      <c r="I35" s="318">
        <f>H35-W35</f>
        <v>8</v>
      </c>
      <c r="J35" s="317"/>
      <c r="K35" s="318"/>
      <c r="L35" s="52"/>
      <c r="M35" s="48">
        <f>N35+O35</f>
        <v>31</v>
      </c>
      <c r="N35" s="51">
        <v>28</v>
      </c>
      <c r="O35" s="53">
        <v>3</v>
      </c>
      <c r="P35" s="54">
        <f>Q35+R35</f>
        <v>18</v>
      </c>
      <c r="Q35" s="51">
        <v>18</v>
      </c>
      <c r="R35" s="53">
        <v>0</v>
      </c>
      <c r="S35" s="54">
        <f>T35+U35</f>
        <v>20</v>
      </c>
      <c r="T35" s="51">
        <v>20</v>
      </c>
      <c r="U35" s="53">
        <v>0</v>
      </c>
      <c r="V35" s="54">
        <f>W35+X35</f>
        <v>18</v>
      </c>
      <c r="W35" s="51">
        <v>17</v>
      </c>
      <c r="X35" s="53">
        <v>1</v>
      </c>
      <c r="Y35" s="54">
        <f>Z35+AA35</f>
        <v>0</v>
      </c>
      <c r="Z35" s="51">
        <v>0</v>
      </c>
      <c r="AA35" s="53">
        <v>0</v>
      </c>
      <c r="AB35" s="54">
        <f>AC35+AD35</f>
        <v>87</v>
      </c>
      <c r="AC35" s="43">
        <f>N35+Q35+T35+W35+Z35</f>
        <v>83</v>
      </c>
      <c r="AD35" s="46">
        <f>O35+R35+U35+X35+AA35</f>
        <v>4</v>
      </c>
      <c r="AE35" s="47"/>
      <c r="AG35" s="34">
        <f t="shared" ref="AG35:AG46" si="13">AI35-O35</f>
        <v>7</v>
      </c>
      <c r="AH35" s="34"/>
      <c r="AI35" s="34">
        <v>10</v>
      </c>
      <c r="AJ35" s="34">
        <f t="shared" si="10"/>
        <v>12</v>
      </c>
      <c r="AK35" s="34"/>
      <c r="AL35" s="34"/>
      <c r="AM35" s="34">
        <f t="shared" si="11"/>
        <v>10</v>
      </c>
      <c r="AN35" s="34"/>
      <c r="AO35" s="34"/>
      <c r="AP35" s="34">
        <f t="shared" si="12"/>
        <v>12</v>
      </c>
      <c r="AQ35" s="34"/>
      <c r="AR35" s="34"/>
      <c r="AS35" s="34">
        <f t="shared" si="8"/>
        <v>0</v>
      </c>
      <c r="AT35" s="34"/>
      <c r="AU35" s="34"/>
    </row>
    <row r="36" spans="1:76" ht="12" customHeight="1" x14ac:dyDescent="0.25">
      <c r="A36" s="41" t="s">
        <v>42</v>
      </c>
      <c r="B36" s="48">
        <f>B37+B38</f>
        <v>25</v>
      </c>
      <c r="C36" s="315">
        <v>0</v>
      </c>
      <c r="D36" s="315">
        <f>D37+D38</f>
        <v>20</v>
      </c>
      <c r="E36" s="315">
        <f t="shared" ref="E36:AA36" si="14">E37+E38</f>
        <v>6</v>
      </c>
      <c r="F36" s="315">
        <f t="shared" si="14"/>
        <v>20</v>
      </c>
      <c r="G36" s="315">
        <f t="shared" si="14"/>
        <v>9</v>
      </c>
      <c r="H36" s="315">
        <f t="shared" si="14"/>
        <v>23</v>
      </c>
      <c r="I36" s="315">
        <f t="shared" si="14"/>
        <v>7</v>
      </c>
      <c r="J36" s="315">
        <f t="shared" si="14"/>
        <v>0</v>
      </c>
      <c r="K36" s="315"/>
      <c r="L36" s="44">
        <f t="shared" si="14"/>
        <v>0</v>
      </c>
      <c r="M36" s="48">
        <f t="shared" si="14"/>
        <v>28</v>
      </c>
      <c r="N36" s="48">
        <f t="shared" si="14"/>
        <v>26</v>
      </c>
      <c r="O36" s="48">
        <f t="shared" si="14"/>
        <v>2</v>
      </c>
      <c r="P36" s="48">
        <f t="shared" si="14"/>
        <v>14</v>
      </c>
      <c r="Q36" s="48">
        <f t="shared" si="14"/>
        <v>14</v>
      </c>
      <c r="R36" s="48">
        <f t="shared" si="14"/>
        <v>0</v>
      </c>
      <c r="S36" s="48">
        <f t="shared" si="14"/>
        <v>11</v>
      </c>
      <c r="T36" s="48">
        <f t="shared" si="14"/>
        <v>11</v>
      </c>
      <c r="U36" s="48">
        <f t="shared" si="14"/>
        <v>0</v>
      </c>
      <c r="V36" s="48">
        <f t="shared" si="14"/>
        <v>17</v>
      </c>
      <c r="W36" s="48">
        <f t="shared" si="14"/>
        <v>16</v>
      </c>
      <c r="X36" s="48">
        <f t="shared" si="14"/>
        <v>1</v>
      </c>
      <c r="Y36" s="48">
        <f t="shared" si="14"/>
        <v>0</v>
      </c>
      <c r="Z36" s="48">
        <f t="shared" si="14"/>
        <v>0</v>
      </c>
      <c r="AA36" s="48">
        <f t="shared" si="14"/>
        <v>0</v>
      </c>
      <c r="AB36" s="48">
        <f>AB37+AB38</f>
        <v>70</v>
      </c>
      <c r="AC36" s="43">
        <f>AC37+AC38</f>
        <v>67</v>
      </c>
      <c r="AD36" s="46">
        <f>AD37+AD38</f>
        <v>3</v>
      </c>
      <c r="AE36" s="47"/>
      <c r="AF36" s="33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</row>
    <row r="37" spans="1:76" ht="13.15" customHeight="1" x14ac:dyDescent="0.25">
      <c r="A37" s="50" t="s">
        <v>43</v>
      </c>
      <c r="B37" s="50">
        <v>0</v>
      </c>
      <c r="C37" s="315">
        <f t="shared" ref="C37:C46" si="15">B37-N37</f>
        <v>0</v>
      </c>
      <c r="D37" s="317">
        <v>0</v>
      </c>
      <c r="E37" s="318">
        <f>D37-Q37</f>
        <v>0</v>
      </c>
      <c r="F37" s="317">
        <v>20</v>
      </c>
      <c r="G37" s="318">
        <f>F37-T37</f>
        <v>9</v>
      </c>
      <c r="H37" s="317">
        <v>23</v>
      </c>
      <c r="I37" s="318">
        <f>H37-W37</f>
        <v>7</v>
      </c>
      <c r="J37" s="317"/>
      <c r="K37" s="318"/>
      <c r="L37" s="52"/>
      <c r="M37" s="54">
        <f>N37+O37</f>
        <v>0</v>
      </c>
      <c r="N37" s="51"/>
      <c r="O37" s="53"/>
      <c r="P37" s="54">
        <f>Q37+R37</f>
        <v>0</v>
      </c>
      <c r="Q37" s="51"/>
      <c r="R37" s="53"/>
      <c r="S37" s="54">
        <f>T37+U37</f>
        <v>11</v>
      </c>
      <c r="T37" s="51">
        <v>11</v>
      </c>
      <c r="U37" s="53">
        <v>0</v>
      </c>
      <c r="V37" s="54">
        <f>W37+X37</f>
        <v>17</v>
      </c>
      <c r="W37" s="51">
        <v>16</v>
      </c>
      <c r="X37" s="53">
        <v>1</v>
      </c>
      <c r="Y37" s="54">
        <f>Z37+AA37</f>
        <v>0</v>
      </c>
      <c r="Z37" s="51">
        <v>0</v>
      </c>
      <c r="AA37" s="53">
        <v>0</v>
      </c>
      <c r="AB37" s="54">
        <f>AC37+AD37</f>
        <v>28</v>
      </c>
      <c r="AC37" s="43">
        <f>N37+Q37+T37+W37+Z37</f>
        <v>27</v>
      </c>
      <c r="AD37" s="46">
        <f>O37+R37+U37+X37+AA37</f>
        <v>1</v>
      </c>
      <c r="AE37" s="47"/>
      <c r="AF37" s="33"/>
      <c r="AG37" s="34">
        <f t="shared" si="13"/>
        <v>0</v>
      </c>
      <c r="AH37" s="34"/>
      <c r="AI37" s="34"/>
      <c r="AJ37" s="34">
        <f t="shared" si="10"/>
        <v>0</v>
      </c>
      <c r="AK37" s="34"/>
      <c r="AL37" s="34"/>
      <c r="AM37" s="34">
        <f t="shared" si="11"/>
        <v>4</v>
      </c>
      <c r="AN37" s="34"/>
      <c r="AO37" s="34"/>
      <c r="AP37" s="34">
        <f t="shared" si="12"/>
        <v>13</v>
      </c>
      <c r="AQ37" s="34"/>
      <c r="AR37" s="34"/>
      <c r="AS37" s="34">
        <f t="shared" si="8"/>
        <v>0</v>
      </c>
      <c r="AT37" s="34"/>
      <c r="AU37" s="34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</row>
    <row r="38" spans="1:76" ht="12.6" customHeight="1" x14ac:dyDescent="0.25">
      <c r="A38" s="50" t="s">
        <v>44</v>
      </c>
      <c r="B38" s="50">
        <v>25</v>
      </c>
      <c r="C38" s="315">
        <v>0</v>
      </c>
      <c r="D38" s="317">
        <v>20</v>
      </c>
      <c r="E38" s="318">
        <f>D38-Q38</f>
        <v>6</v>
      </c>
      <c r="F38" s="317"/>
      <c r="G38" s="318"/>
      <c r="H38" s="317"/>
      <c r="I38" s="318"/>
      <c r="J38" s="317"/>
      <c r="K38" s="318"/>
      <c r="L38" s="52"/>
      <c r="M38" s="54">
        <f>N38+O38</f>
        <v>28</v>
      </c>
      <c r="N38" s="51">
        <v>26</v>
      </c>
      <c r="O38" s="53">
        <v>2</v>
      </c>
      <c r="P38" s="54">
        <f>Q38+R38</f>
        <v>14</v>
      </c>
      <c r="Q38" s="51">
        <v>14</v>
      </c>
      <c r="R38" s="53">
        <v>0</v>
      </c>
      <c r="S38" s="55"/>
      <c r="T38" s="51"/>
      <c r="U38" s="53"/>
      <c r="V38" s="55"/>
      <c r="W38" s="51"/>
      <c r="X38" s="53"/>
      <c r="Y38" s="55"/>
      <c r="Z38" s="51"/>
      <c r="AA38" s="53"/>
      <c r="AB38" s="54">
        <f>AC38+AD38</f>
        <v>42</v>
      </c>
      <c r="AC38" s="43">
        <f>N38+Q38+T38+W38+Z38</f>
        <v>40</v>
      </c>
      <c r="AD38" s="46">
        <f>O38+R38+U38+X38+AA38</f>
        <v>2</v>
      </c>
      <c r="AE38" s="47"/>
      <c r="AF38" s="33"/>
      <c r="AG38" s="34">
        <f t="shared" si="13"/>
        <v>3</v>
      </c>
      <c r="AH38" s="34"/>
      <c r="AI38" s="34">
        <v>5</v>
      </c>
      <c r="AJ38" s="34">
        <f t="shared" si="10"/>
        <v>1</v>
      </c>
      <c r="AK38" s="34"/>
      <c r="AL38" s="34"/>
      <c r="AM38" s="34">
        <f t="shared" si="11"/>
        <v>0</v>
      </c>
      <c r="AN38" s="34"/>
      <c r="AO38" s="34"/>
      <c r="AP38" s="34">
        <f t="shared" si="12"/>
        <v>0</v>
      </c>
      <c r="AQ38" s="34"/>
      <c r="AR38" s="34"/>
      <c r="AS38" s="34">
        <f t="shared" si="8"/>
        <v>0</v>
      </c>
      <c r="AT38" s="34"/>
      <c r="AU38" s="34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</row>
    <row r="39" spans="1:76" ht="12" customHeight="1" x14ac:dyDescent="0.25">
      <c r="A39" s="41" t="s">
        <v>45</v>
      </c>
      <c r="B39" s="56">
        <f>B40+B41</f>
        <v>27</v>
      </c>
      <c r="C39" s="315">
        <f t="shared" si="15"/>
        <v>2</v>
      </c>
      <c r="D39" s="315">
        <f>D40+D41</f>
        <v>20</v>
      </c>
      <c r="E39" s="315">
        <f t="shared" ref="E39:AB39" si="16">E40+E41</f>
        <v>10</v>
      </c>
      <c r="F39" s="315">
        <f t="shared" si="16"/>
        <v>20</v>
      </c>
      <c r="G39" s="315">
        <f t="shared" si="16"/>
        <v>10</v>
      </c>
      <c r="H39" s="315">
        <f t="shared" si="16"/>
        <v>28</v>
      </c>
      <c r="I39" s="315">
        <v>10</v>
      </c>
      <c r="J39" s="315">
        <f t="shared" si="16"/>
        <v>0</v>
      </c>
      <c r="K39" s="315"/>
      <c r="L39" s="44">
        <f t="shared" si="16"/>
        <v>0</v>
      </c>
      <c r="M39" s="48">
        <f t="shared" si="16"/>
        <v>26</v>
      </c>
      <c r="N39" s="48">
        <f t="shared" si="16"/>
        <v>25</v>
      </c>
      <c r="O39" s="48">
        <f t="shared" si="16"/>
        <v>1</v>
      </c>
      <c r="P39" s="48">
        <f t="shared" si="16"/>
        <v>5</v>
      </c>
      <c r="Q39" s="48">
        <f t="shared" si="16"/>
        <v>5</v>
      </c>
      <c r="R39" s="48">
        <f t="shared" si="16"/>
        <v>0</v>
      </c>
      <c r="S39" s="48">
        <f t="shared" si="16"/>
        <v>10</v>
      </c>
      <c r="T39" s="48">
        <f t="shared" si="16"/>
        <v>10</v>
      </c>
      <c r="U39" s="48">
        <f t="shared" si="16"/>
        <v>0</v>
      </c>
      <c r="V39" s="48">
        <f t="shared" si="16"/>
        <v>9</v>
      </c>
      <c r="W39" s="48">
        <f t="shared" si="16"/>
        <v>8</v>
      </c>
      <c r="X39" s="48">
        <f t="shared" si="16"/>
        <v>1</v>
      </c>
      <c r="Y39" s="48">
        <f t="shared" si="16"/>
        <v>0</v>
      </c>
      <c r="Z39" s="48">
        <f t="shared" si="16"/>
        <v>0</v>
      </c>
      <c r="AA39" s="48">
        <f t="shared" si="16"/>
        <v>0</v>
      </c>
      <c r="AB39" s="48">
        <f t="shared" si="16"/>
        <v>50</v>
      </c>
      <c r="AC39" s="43">
        <f>AC40+AC41</f>
        <v>48</v>
      </c>
      <c r="AD39" s="46">
        <f>AD40+AD41</f>
        <v>2</v>
      </c>
      <c r="AE39" s="47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</row>
    <row r="40" spans="1:76" ht="12" customHeight="1" x14ac:dyDescent="0.25">
      <c r="A40" s="49" t="s">
        <v>46</v>
      </c>
      <c r="B40" s="57"/>
      <c r="C40" s="315">
        <f t="shared" si="15"/>
        <v>0</v>
      </c>
      <c r="D40" s="319">
        <v>0</v>
      </c>
      <c r="E40" s="320">
        <f>D40-Q40</f>
        <v>0</v>
      </c>
      <c r="F40" s="319">
        <v>20</v>
      </c>
      <c r="G40" s="320">
        <f>F40-T40</f>
        <v>10</v>
      </c>
      <c r="H40" s="319">
        <v>28</v>
      </c>
      <c r="I40" s="320">
        <v>10</v>
      </c>
      <c r="J40" s="319"/>
      <c r="K40" s="320"/>
      <c r="L40" s="59"/>
      <c r="M40" s="45">
        <f t="shared" ref="M40:M41" si="17">N40+O40</f>
        <v>0</v>
      </c>
      <c r="N40" s="58"/>
      <c r="O40" s="60"/>
      <c r="P40" s="45">
        <f t="shared" ref="P40:P41" si="18">Q40+R40</f>
        <v>0</v>
      </c>
      <c r="Q40" s="58"/>
      <c r="R40" s="60"/>
      <c r="S40" s="45">
        <f t="shared" ref="S40" si="19">T40+U40</f>
        <v>10</v>
      </c>
      <c r="T40" s="58">
        <v>10</v>
      </c>
      <c r="U40" s="60">
        <v>0</v>
      </c>
      <c r="V40" s="45">
        <f t="shared" ref="V40" si="20">W40+X40</f>
        <v>9</v>
      </c>
      <c r="W40" s="58">
        <v>8</v>
      </c>
      <c r="X40" s="60">
        <v>1</v>
      </c>
      <c r="Y40" s="45">
        <f t="shared" ref="Y40" si="21">Z40+AA40</f>
        <v>0</v>
      </c>
      <c r="Z40" s="58">
        <v>0</v>
      </c>
      <c r="AA40" s="60">
        <v>0</v>
      </c>
      <c r="AB40" s="45">
        <f t="shared" ref="AB40:AB41" si="22">AC40+AD40</f>
        <v>19</v>
      </c>
      <c r="AC40" s="43">
        <f>N40+Q40+T40+W40+Z40</f>
        <v>18</v>
      </c>
      <c r="AD40" s="46">
        <f>O40+R40+U40+X40+AA40</f>
        <v>1</v>
      </c>
      <c r="AE40" s="47"/>
      <c r="AG40" s="34">
        <f t="shared" si="13"/>
        <v>0</v>
      </c>
      <c r="AH40" s="34"/>
      <c r="AI40" s="34"/>
      <c r="AJ40" s="34">
        <f t="shared" si="10"/>
        <v>0</v>
      </c>
      <c r="AK40" s="34"/>
      <c r="AL40" s="34"/>
      <c r="AM40" s="34">
        <f t="shared" si="11"/>
        <v>5</v>
      </c>
      <c r="AN40" s="34"/>
      <c r="AO40" s="34"/>
      <c r="AP40" s="34">
        <f t="shared" si="12"/>
        <v>6</v>
      </c>
      <c r="AQ40" s="34"/>
      <c r="AR40" s="34"/>
      <c r="AS40" s="34">
        <f t="shared" si="8"/>
        <v>0</v>
      </c>
      <c r="AT40" s="34"/>
      <c r="AU40" s="34"/>
    </row>
    <row r="41" spans="1:76" ht="12" customHeight="1" x14ac:dyDescent="0.25">
      <c r="A41" s="49" t="s">
        <v>47</v>
      </c>
      <c r="B41" s="50">
        <v>27</v>
      </c>
      <c r="C41" s="315">
        <f t="shared" si="15"/>
        <v>2</v>
      </c>
      <c r="D41" s="317">
        <v>20</v>
      </c>
      <c r="E41" s="320">
        <v>10</v>
      </c>
      <c r="F41" s="317"/>
      <c r="G41" s="318"/>
      <c r="H41" s="317"/>
      <c r="I41" s="318"/>
      <c r="J41" s="317"/>
      <c r="K41" s="318"/>
      <c r="L41" s="52"/>
      <c r="M41" s="45">
        <f t="shared" si="17"/>
        <v>26</v>
      </c>
      <c r="N41" s="51">
        <v>25</v>
      </c>
      <c r="O41" s="53">
        <v>1</v>
      </c>
      <c r="P41" s="45">
        <f t="shared" si="18"/>
        <v>5</v>
      </c>
      <c r="Q41" s="51">
        <v>5</v>
      </c>
      <c r="R41" s="53"/>
      <c r="S41" s="55"/>
      <c r="T41" s="51"/>
      <c r="U41" s="53"/>
      <c r="V41" s="55"/>
      <c r="W41" s="51"/>
      <c r="X41" s="53"/>
      <c r="Y41" s="55"/>
      <c r="Z41" s="51"/>
      <c r="AA41" s="53"/>
      <c r="AB41" s="45">
        <f t="shared" si="22"/>
        <v>31</v>
      </c>
      <c r="AC41" s="43">
        <f>N41+Q41+T41+W41+Z41</f>
        <v>30</v>
      </c>
      <c r="AD41" s="46">
        <f>O41+R41+U41+X41+AA41</f>
        <v>1</v>
      </c>
      <c r="AE41" s="47"/>
      <c r="AG41" s="34">
        <f t="shared" si="13"/>
        <v>5</v>
      </c>
      <c r="AH41" s="34"/>
      <c r="AI41" s="34">
        <v>6</v>
      </c>
      <c r="AJ41" s="34">
        <f t="shared" si="10"/>
        <v>10</v>
      </c>
      <c r="AK41" s="34"/>
      <c r="AL41" s="34"/>
      <c r="AM41" s="34">
        <f t="shared" si="11"/>
        <v>0</v>
      </c>
      <c r="AN41" s="34"/>
      <c r="AO41" s="34"/>
      <c r="AP41" s="34">
        <f t="shared" si="12"/>
        <v>0</v>
      </c>
      <c r="AQ41" s="34"/>
      <c r="AR41" s="34"/>
      <c r="AS41" s="34">
        <f t="shared" si="8"/>
        <v>0</v>
      </c>
      <c r="AT41" s="34"/>
      <c r="AU41" s="34"/>
    </row>
    <row r="42" spans="1:76" ht="12" customHeight="1" x14ac:dyDescent="0.25">
      <c r="A42" s="41" t="s">
        <v>48</v>
      </c>
      <c r="B42" s="56">
        <f>B43+B44</f>
        <v>25</v>
      </c>
      <c r="C42" s="315">
        <f t="shared" si="15"/>
        <v>1</v>
      </c>
      <c r="D42" s="315">
        <f>D43+D44</f>
        <v>21</v>
      </c>
      <c r="E42" s="315">
        <f t="shared" ref="E42:AB42" si="23">E43+E44</f>
        <v>8</v>
      </c>
      <c r="F42" s="315">
        <f t="shared" si="23"/>
        <v>21</v>
      </c>
      <c r="G42" s="315">
        <f t="shared" si="23"/>
        <v>10</v>
      </c>
      <c r="H42" s="315">
        <f t="shared" si="23"/>
        <v>28</v>
      </c>
      <c r="I42" s="315">
        <f t="shared" si="23"/>
        <v>9</v>
      </c>
      <c r="J42" s="315">
        <f t="shared" si="23"/>
        <v>0</v>
      </c>
      <c r="K42" s="315"/>
      <c r="L42" s="44">
        <f t="shared" si="23"/>
        <v>0</v>
      </c>
      <c r="M42" s="48">
        <f t="shared" si="23"/>
        <v>29</v>
      </c>
      <c r="N42" s="48">
        <f t="shared" si="23"/>
        <v>24</v>
      </c>
      <c r="O42" s="48">
        <f t="shared" si="23"/>
        <v>5</v>
      </c>
      <c r="P42" s="48">
        <f t="shared" si="23"/>
        <v>14</v>
      </c>
      <c r="Q42" s="48">
        <f t="shared" si="23"/>
        <v>13</v>
      </c>
      <c r="R42" s="48">
        <f t="shared" si="23"/>
        <v>1</v>
      </c>
      <c r="S42" s="48">
        <f t="shared" si="23"/>
        <v>11</v>
      </c>
      <c r="T42" s="48">
        <f t="shared" si="23"/>
        <v>10</v>
      </c>
      <c r="U42" s="48">
        <f t="shared" si="23"/>
        <v>1</v>
      </c>
      <c r="V42" s="48">
        <f t="shared" si="23"/>
        <v>19</v>
      </c>
      <c r="W42" s="48">
        <f t="shared" si="23"/>
        <v>19</v>
      </c>
      <c r="X42" s="48">
        <f t="shared" si="23"/>
        <v>0</v>
      </c>
      <c r="Y42" s="48">
        <f t="shared" si="23"/>
        <v>0</v>
      </c>
      <c r="Z42" s="48">
        <f t="shared" si="23"/>
        <v>0</v>
      </c>
      <c r="AA42" s="48">
        <f t="shared" si="23"/>
        <v>0</v>
      </c>
      <c r="AB42" s="48">
        <f t="shared" si="23"/>
        <v>73</v>
      </c>
      <c r="AC42" s="43">
        <f>AC43+AC44</f>
        <v>66</v>
      </c>
      <c r="AD42" s="46">
        <f>AD43+AD44</f>
        <v>7</v>
      </c>
      <c r="AE42" s="47"/>
      <c r="AG42" s="34"/>
      <c r="AH42" s="34"/>
      <c r="AI42" s="34"/>
      <c r="AJ42" s="34">
        <f t="shared" si="10"/>
        <v>1</v>
      </c>
      <c r="AK42" s="34"/>
      <c r="AL42" s="34"/>
      <c r="AM42" s="34">
        <f t="shared" si="11"/>
        <v>4</v>
      </c>
      <c r="AN42" s="34"/>
      <c r="AO42" s="34"/>
      <c r="AP42" s="34">
        <f t="shared" si="12"/>
        <v>11</v>
      </c>
      <c r="AQ42" s="34"/>
      <c r="AR42" s="34"/>
      <c r="AS42" s="34">
        <f t="shared" si="8"/>
        <v>0</v>
      </c>
      <c r="AT42" s="34"/>
      <c r="AU42" s="34"/>
    </row>
    <row r="43" spans="1:76" ht="11.45" customHeight="1" x14ac:dyDescent="0.25">
      <c r="A43" s="49" t="s">
        <v>49</v>
      </c>
      <c r="B43" s="50"/>
      <c r="C43" s="318">
        <f t="shared" si="15"/>
        <v>0</v>
      </c>
      <c r="D43" s="317">
        <v>0</v>
      </c>
      <c r="E43" s="318">
        <f>D43-Q43</f>
        <v>0</v>
      </c>
      <c r="F43" s="317">
        <v>21</v>
      </c>
      <c r="G43" s="318">
        <v>10</v>
      </c>
      <c r="H43" s="317">
        <v>28</v>
      </c>
      <c r="I43" s="318">
        <f>H43-W43</f>
        <v>9</v>
      </c>
      <c r="J43" s="317"/>
      <c r="K43" s="318"/>
      <c r="L43" s="52"/>
      <c r="M43" s="55">
        <f>N43+O43</f>
        <v>0</v>
      </c>
      <c r="N43" s="51"/>
      <c r="O43" s="53"/>
      <c r="P43" s="55">
        <f>Q43+R43</f>
        <v>0</v>
      </c>
      <c r="Q43" s="51"/>
      <c r="R43" s="53"/>
      <c r="S43" s="55">
        <f>T43+U43</f>
        <v>11</v>
      </c>
      <c r="T43" s="51">
        <v>10</v>
      </c>
      <c r="U43" s="53">
        <v>1</v>
      </c>
      <c r="V43" s="55">
        <f>W43+X43</f>
        <v>19</v>
      </c>
      <c r="W43" s="51">
        <v>19</v>
      </c>
      <c r="X43" s="53">
        <v>0</v>
      </c>
      <c r="Y43" s="55">
        <f>Z43+AA43</f>
        <v>0</v>
      </c>
      <c r="Z43" s="51">
        <v>0</v>
      </c>
      <c r="AA43" s="53">
        <v>0</v>
      </c>
      <c r="AB43" s="55">
        <f>AC43+AD43</f>
        <v>30</v>
      </c>
      <c r="AC43" s="43">
        <f>N43+Q43+T43+W43+Z43</f>
        <v>29</v>
      </c>
      <c r="AD43" s="46">
        <f>O43+R43+U43+X43+AA43</f>
        <v>1</v>
      </c>
      <c r="AE43" s="47"/>
      <c r="AG43" s="34">
        <f t="shared" si="13"/>
        <v>0</v>
      </c>
      <c r="AH43" s="34"/>
      <c r="AI43" s="34"/>
      <c r="AJ43" s="34">
        <f t="shared" si="10"/>
        <v>0</v>
      </c>
      <c r="AK43" s="34"/>
      <c r="AL43" s="34"/>
      <c r="AM43" s="34">
        <f t="shared" si="11"/>
        <v>4</v>
      </c>
      <c r="AN43" s="34"/>
      <c r="AO43" s="34"/>
      <c r="AP43" s="34">
        <f t="shared" si="12"/>
        <v>11</v>
      </c>
      <c r="AQ43" s="34"/>
      <c r="AR43" s="34"/>
      <c r="AS43" s="34">
        <f t="shared" si="8"/>
        <v>0</v>
      </c>
      <c r="AT43" s="34"/>
      <c r="AU43" s="34"/>
    </row>
    <row r="44" spans="1:76" ht="12" customHeight="1" x14ac:dyDescent="0.25">
      <c r="A44" s="49" t="s">
        <v>50</v>
      </c>
      <c r="B44" s="50">
        <v>25</v>
      </c>
      <c r="C44" s="318">
        <f>B44-N44</f>
        <v>1</v>
      </c>
      <c r="D44" s="317">
        <v>21</v>
      </c>
      <c r="E44" s="318">
        <f>D44-Q44</f>
        <v>8</v>
      </c>
      <c r="F44" s="317"/>
      <c r="G44" s="318"/>
      <c r="H44" s="317"/>
      <c r="I44" s="318"/>
      <c r="J44" s="317"/>
      <c r="K44" s="318"/>
      <c r="L44" s="52"/>
      <c r="M44" s="55">
        <f>N44+O44</f>
        <v>29</v>
      </c>
      <c r="N44" s="51">
        <v>24</v>
      </c>
      <c r="O44" s="53">
        <v>5</v>
      </c>
      <c r="P44" s="55">
        <f>Q44+R44</f>
        <v>14</v>
      </c>
      <c r="Q44" s="51">
        <v>13</v>
      </c>
      <c r="R44" s="53">
        <v>1</v>
      </c>
      <c r="S44" s="55"/>
      <c r="T44" s="51"/>
      <c r="U44" s="53"/>
      <c r="V44" s="55"/>
      <c r="W44" s="51"/>
      <c r="X44" s="53"/>
      <c r="Y44" s="55"/>
      <c r="Z44" s="51"/>
      <c r="AA44" s="53"/>
      <c r="AB44" s="55">
        <f>AC44+AD44</f>
        <v>43</v>
      </c>
      <c r="AC44" s="43">
        <f>N44+Q44+T44+W44+Z44</f>
        <v>37</v>
      </c>
      <c r="AD44" s="46">
        <f>O44+R44+U44+X44+AA44</f>
        <v>6</v>
      </c>
      <c r="AE44" s="47"/>
      <c r="AG44" s="34">
        <f t="shared" si="13"/>
        <v>1</v>
      </c>
      <c r="AH44" s="34"/>
      <c r="AI44" s="34">
        <v>6</v>
      </c>
      <c r="AJ44" s="34">
        <f t="shared" si="10"/>
        <v>1</v>
      </c>
      <c r="AK44" s="34"/>
      <c r="AL44" s="34"/>
      <c r="AM44" s="34">
        <f t="shared" si="11"/>
        <v>0</v>
      </c>
      <c r="AN44" s="34"/>
      <c r="AO44" s="34"/>
      <c r="AP44" s="34">
        <f t="shared" si="12"/>
        <v>0</v>
      </c>
      <c r="AQ44" s="34"/>
      <c r="AR44" s="34"/>
      <c r="AS44" s="34">
        <f t="shared" si="8"/>
        <v>0</v>
      </c>
      <c r="AT44" s="34"/>
      <c r="AU44" s="34"/>
    </row>
    <row r="45" spans="1:76" s="63" customFormat="1" ht="12" hidden="1" customHeight="1" x14ac:dyDescent="0.3">
      <c r="A45" s="61" t="s">
        <v>51</v>
      </c>
      <c r="B45" s="50"/>
      <c r="C45" s="43">
        <f t="shared" si="15"/>
        <v>0</v>
      </c>
      <c r="D45" s="50"/>
      <c r="E45" s="51"/>
      <c r="F45" s="50"/>
      <c r="G45" s="51"/>
      <c r="H45" s="50"/>
      <c r="I45" s="51"/>
      <c r="J45" s="50"/>
      <c r="K45" s="51"/>
      <c r="L45" s="52"/>
      <c r="M45" s="45">
        <f>N45+O45</f>
        <v>0</v>
      </c>
      <c r="N45" s="51"/>
      <c r="O45" s="53"/>
      <c r="P45" s="45">
        <f>Q45+R45</f>
        <v>0</v>
      </c>
      <c r="Q45" s="51"/>
      <c r="R45" s="53"/>
      <c r="S45" s="45">
        <f>T45+U45</f>
        <v>0</v>
      </c>
      <c r="T45" s="51"/>
      <c r="U45" s="53"/>
      <c r="V45" s="45">
        <f>W45+X45</f>
        <v>0</v>
      </c>
      <c r="W45" s="51"/>
      <c r="X45" s="53"/>
      <c r="Y45" s="45">
        <f>Z45+AA45</f>
        <v>0</v>
      </c>
      <c r="Z45" s="51"/>
      <c r="AA45" s="53"/>
      <c r="AB45" s="54" t="e">
        <f>AC45+AD45</f>
        <v>#REF!</v>
      </c>
      <c r="AC45" s="43" t="e">
        <f>Q45+T45+W45+Z45+#REF!</f>
        <v>#REF!</v>
      </c>
      <c r="AD45" s="43" t="e">
        <f>R45+U45+X45+AA45+#REF!</f>
        <v>#REF!</v>
      </c>
      <c r="AE45" s="62"/>
      <c r="AG45" s="34">
        <f t="shared" si="13"/>
        <v>0</v>
      </c>
      <c r="AH45" s="34"/>
      <c r="AI45" s="34"/>
      <c r="AJ45" s="34">
        <f t="shared" si="10"/>
        <v>0</v>
      </c>
      <c r="AK45" s="34"/>
      <c r="AL45" s="34"/>
      <c r="AM45" s="34">
        <f t="shared" si="11"/>
        <v>0</v>
      </c>
      <c r="AN45" s="34"/>
      <c r="AO45" s="34"/>
      <c r="AP45" s="34">
        <f t="shared" si="12"/>
        <v>0</v>
      </c>
      <c r="AQ45" s="34"/>
      <c r="AR45" s="34"/>
      <c r="AS45" s="34">
        <f t="shared" si="8"/>
        <v>0</v>
      </c>
      <c r="AT45" s="34"/>
      <c r="AU45" s="34"/>
    </row>
    <row r="46" spans="1:76" s="63" customFormat="1" ht="12" hidden="1" customHeight="1" x14ac:dyDescent="0.3">
      <c r="A46" s="61" t="s">
        <v>52</v>
      </c>
      <c r="B46" s="50"/>
      <c r="C46" s="43">
        <f t="shared" si="15"/>
        <v>0</v>
      </c>
      <c r="D46" s="50"/>
      <c r="E46" s="51"/>
      <c r="F46" s="50"/>
      <c r="G46" s="51"/>
      <c r="H46" s="50"/>
      <c r="I46" s="51"/>
      <c r="J46" s="50"/>
      <c r="K46" s="51"/>
      <c r="L46" s="52"/>
      <c r="M46" s="45">
        <f>N46+O46</f>
        <v>0</v>
      </c>
      <c r="N46" s="51"/>
      <c r="O46" s="53"/>
      <c r="P46" s="45">
        <f>Q46+R46</f>
        <v>0</v>
      </c>
      <c r="Q46" s="51"/>
      <c r="R46" s="53"/>
      <c r="S46" s="45">
        <f>T46+U46</f>
        <v>0</v>
      </c>
      <c r="T46" s="51"/>
      <c r="U46" s="53"/>
      <c r="V46" s="45">
        <f>W46+X46</f>
        <v>0</v>
      </c>
      <c r="W46" s="51"/>
      <c r="X46" s="53"/>
      <c r="Y46" s="45">
        <f>Z46+AA46</f>
        <v>0</v>
      </c>
      <c r="Z46" s="51"/>
      <c r="AA46" s="53"/>
      <c r="AB46" s="54" t="e">
        <f>AC46+AD46</f>
        <v>#REF!</v>
      </c>
      <c r="AC46" s="43" t="e">
        <f>Q46+T46+W46+Z46+#REF!</f>
        <v>#REF!</v>
      </c>
      <c r="AD46" s="43" t="e">
        <f>R46+U46+X46+AA46+#REF!</f>
        <v>#REF!</v>
      </c>
      <c r="AE46" s="62"/>
      <c r="AG46" s="34">
        <f t="shared" si="13"/>
        <v>0</v>
      </c>
      <c r="AH46" s="34"/>
      <c r="AI46" s="34"/>
      <c r="AJ46" s="34">
        <f t="shared" si="10"/>
        <v>0</v>
      </c>
      <c r="AK46" s="34"/>
      <c r="AL46" s="34"/>
      <c r="AM46" s="34">
        <f t="shared" si="11"/>
        <v>0</v>
      </c>
      <c r="AN46" s="34"/>
      <c r="AO46" s="34"/>
      <c r="AP46" s="34">
        <f t="shared" si="12"/>
        <v>0</v>
      </c>
      <c r="AQ46" s="34"/>
      <c r="AR46" s="34"/>
      <c r="AS46" s="34">
        <f t="shared" si="8"/>
        <v>0</v>
      </c>
      <c r="AT46" s="34"/>
      <c r="AU46" s="34"/>
    </row>
    <row r="47" spans="1:76" s="39" customFormat="1" ht="12" customHeight="1" x14ac:dyDescent="0.25">
      <c r="A47" s="35" t="s">
        <v>53</v>
      </c>
      <c r="B47" s="64">
        <f>B48+B50+B51+B54+B57</f>
        <v>39</v>
      </c>
      <c r="C47" s="64">
        <f t="shared" ref="C47:AC47" si="24">C48+C50+C51+C54+C57</f>
        <v>0</v>
      </c>
      <c r="D47" s="64">
        <f t="shared" si="24"/>
        <v>28</v>
      </c>
      <c r="E47" s="64">
        <f t="shared" si="24"/>
        <v>4</v>
      </c>
      <c r="F47" s="64">
        <f t="shared" si="24"/>
        <v>0</v>
      </c>
      <c r="G47" s="64">
        <f t="shared" si="24"/>
        <v>0</v>
      </c>
      <c r="H47" s="64">
        <f t="shared" si="24"/>
        <v>0</v>
      </c>
      <c r="I47" s="64">
        <f t="shared" si="24"/>
        <v>0</v>
      </c>
      <c r="J47" s="64">
        <f t="shared" si="24"/>
        <v>0</v>
      </c>
      <c r="K47" s="64">
        <f t="shared" si="24"/>
        <v>0</v>
      </c>
      <c r="L47" s="64">
        <f t="shared" si="24"/>
        <v>0</v>
      </c>
      <c r="M47" s="64">
        <f t="shared" si="24"/>
        <v>43</v>
      </c>
      <c r="N47" s="64">
        <f t="shared" si="24"/>
        <v>39</v>
      </c>
      <c r="O47" s="64">
        <f t="shared" si="24"/>
        <v>4</v>
      </c>
      <c r="P47" s="64">
        <f t="shared" si="24"/>
        <v>32</v>
      </c>
      <c r="Q47" s="64">
        <f t="shared" si="24"/>
        <v>30</v>
      </c>
      <c r="R47" s="64">
        <f t="shared" si="24"/>
        <v>2</v>
      </c>
      <c r="S47" s="64">
        <f t="shared" si="24"/>
        <v>0</v>
      </c>
      <c r="T47" s="64">
        <f t="shared" si="24"/>
        <v>0</v>
      </c>
      <c r="U47" s="64">
        <f t="shared" si="24"/>
        <v>0</v>
      </c>
      <c r="V47" s="64">
        <f t="shared" si="24"/>
        <v>0</v>
      </c>
      <c r="W47" s="64">
        <f t="shared" si="24"/>
        <v>0</v>
      </c>
      <c r="X47" s="64">
        <f t="shared" si="24"/>
        <v>0</v>
      </c>
      <c r="Y47" s="64">
        <f t="shared" si="24"/>
        <v>0</v>
      </c>
      <c r="Z47" s="64">
        <f t="shared" si="24"/>
        <v>0</v>
      </c>
      <c r="AA47" s="64">
        <f t="shared" si="24"/>
        <v>0</v>
      </c>
      <c r="AB47" s="64">
        <f t="shared" si="24"/>
        <v>75</v>
      </c>
      <c r="AC47" s="64">
        <f t="shared" si="24"/>
        <v>69</v>
      </c>
      <c r="AD47" s="64">
        <f>AD48+AD50+AD51+AD54+AD57</f>
        <v>6</v>
      </c>
      <c r="AE47" s="65"/>
      <c r="AG47" s="66"/>
      <c r="AH47" s="66"/>
      <c r="AI47" s="66"/>
      <c r="AJ47" s="34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</row>
    <row r="48" spans="1:76" s="33" customFormat="1" ht="12" customHeight="1" x14ac:dyDescent="0.25">
      <c r="A48" s="41" t="s">
        <v>54</v>
      </c>
      <c r="B48" s="48">
        <f>B49</f>
        <v>8</v>
      </c>
      <c r="C48" s="48">
        <f>C49</f>
        <v>0</v>
      </c>
      <c r="D48" s="48"/>
      <c r="E48" s="48"/>
      <c r="F48" s="48"/>
      <c r="G48" s="48"/>
      <c r="H48" s="48"/>
      <c r="I48" s="48"/>
      <c r="J48" s="48"/>
      <c r="K48" s="48"/>
      <c r="L48" s="48"/>
      <c r="M48" s="48">
        <f>M49</f>
        <v>8</v>
      </c>
      <c r="N48" s="48">
        <f t="shared" ref="N48:O48" si="25">N49</f>
        <v>8</v>
      </c>
      <c r="O48" s="48">
        <f t="shared" si="25"/>
        <v>0</v>
      </c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>
        <f>AB49</f>
        <v>8</v>
      </c>
      <c r="AC48" s="43">
        <f t="shared" ref="AC48:AD48" si="26">AC49</f>
        <v>8</v>
      </c>
      <c r="AD48" s="46">
        <f t="shared" si="26"/>
        <v>0</v>
      </c>
      <c r="AE48" s="67"/>
      <c r="AG48" s="42"/>
      <c r="AH48" s="42"/>
      <c r="AI48" s="42"/>
      <c r="AJ48" s="34">
        <f xml:space="preserve"> IF(P48=0, 0,IF(P48&gt;0, IF(P48&lt;=15,15-P48,IF(P48&lt;=25,25-P48,IF(P48&lt;=40,40-P48, 0)))))</f>
        <v>0</v>
      </c>
      <c r="AK48" s="42"/>
      <c r="AL48" s="42"/>
      <c r="AM48" s="34">
        <f t="shared" ref="AM48:AM59" si="27">IF(S48=0,0,IF(S48&gt;0,IF(S48&lt;=15,15-S48,IF(S48&lt;=25,25-S48,0))))</f>
        <v>0</v>
      </c>
      <c r="AN48" s="42"/>
      <c r="AO48" s="42"/>
      <c r="AP48" s="34">
        <f t="shared" ref="AP48:AP59" si="28">IF(V48=0,0,IF(V48&gt;0,IF(V48&lt;=15,15-V48,IF(V48&lt;=25,25-V48,0))))</f>
        <v>0</v>
      </c>
      <c r="AQ48" s="42"/>
      <c r="AR48" s="42"/>
      <c r="AS48" s="34">
        <f t="shared" ref="AS48:AS59" si="29">IF(Y48=0,0,IF(Y48&gt;0,IF(Y48&lt;=15,15-Y48,IF(Y48&lt;=25,25-Y48,0))))</f>
        <v>0</v>
      </c>
      <c r="AT48" s="42"/>
      <c r="AU48" s="42"/>
    </row>
    <row r="49" spans="1:76" s="33" customFormat="1" ht="12" customHeight="1" x14ac:dyDescent="0.25">
      <c r="A49" s="49" t="s">
        <v>55</v>
      </c>
      <c r="B49" s="68">
        <v>8</v>
      </c>
      <c r="C49" s="68">
        <f>B49-N49</f>
        <v>0</v>
      </c>
      <c r="D49" s="68"/>
      <c r="E49" s="68"/>
      <c r="F49" s="68"/>
      <c r="G49" s="68"/>
      <c r="H49" s="68"/>
      <c r="I49" s="68"/>
      <c r="J49" s="68"/>
      <c r="K49" s="68"/>
      <c r="L49" s="68"/>
      <c r="M49" s="48">
        <f>N49+O49</f>
        <v>8</v>
      </c>
      <c r="N49" s="68">
        <v>8</v>
      </c>
      <c r="O49" s="68">
        <v>0</v>
      </c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>
        <f>AC49+AD49</f>
        <v>8</v>
      </c>
      <c r="AC49" s="51">
        <f>N49</f>
        <v>8</v>
      </c>
      <c r="AD49" s="53">
        <f>O49</f>
        <v>0</v>
      </c>
      <c r="AE49" s="67"/>
      <c r="AG49" s="42">
        <f>AI49-O49</f>
        <v>2</v>
      </c>
      <c r="AH49" s="42"/>
      <c r="AI49" s="42">
        <v>2</v>
      </c>
      <c r="AJ49" s="34">
        <f t="shared" ref="AJ49:AJ59" si="30" xml:space="preserve"> IF(P49=0, 0,IF(P49&gt;0, IF(P49&lt;=15,15-P49,IF(P49&lt;=25,25-P49,IF(P49&lt;=40,40-P49, 0)))))</f>
        <v>0</v>
      </c>
      <c r="AK49" s="42"/>
      <c r="AL49" s="42"/>
      <c r="AM49" s="34">
        <f t="shared" si="27"/>
        <v>0</v>
      </c>
      <c r="AN49" s="42"/>
      <c r="AO49" s="42"/>
      <c r="AP49" s="34">
        <f t="shared" si="28"/>
        <v>0</v>
      </c>
      <c r="AQ49" s="42"/>
      <c r="AR49" s="42"/>
      <c r="AS49" s="34">
        <f t="shared" si="29"/>
        <v>0</v>
      </c>
      <c r="AT49" s="42"/>
      <c r="AU49" s="42"/>
    </row>
    <row r="50" spans="1:76" s="33" customFormat="1" ht="12" customHeight="1" x14ac:dyDescent="0.25">
      <c r="A50" s="41" t="s">
        <v>56</v>
      </c>
      <c r="B50" s="48">
        <v>8</v>
      </c>
      <c r="C50" s="315">
        <f t="shared" ref="C50:C59" si="31">B50-N50</f>
        <v>0</v>
      </c>
      <c r="D50" s="315">
        <v>8</v>
      </c>
      <c r="E50" s="315">
        <f>D50-Q50</f>
        <v>2</v>
      </c>
      <c r="F50" s="315"/>
      <c r="G50" s="315"/>
      <c r="H50" s="315"/>
      <c r="I50" s="315"/>
      <c r="J50" s="315"/>
      <c r="K50" s="315"/>
      <c r="L50" s="44"/>
      <c r="M50" s="48">
        <f>N50+O50</f>
        <v>9</v>
      </c>
      <c r="N50" s="43">
        <v>8</v>
      </c>
      <c r="O50" s="46">
        <v>1</v>
      </c>
      <c r="P50" s="48">
        <f>Q50+R50</f>
        <v>8</v>
      </c>
      <c r="Q50" s="43">
        <v>6</v>
      </c>
      <c r="R50" s="46">
        <v>2</v>
      </c>
      <c r="S50" s="48">
        <f>T50+U50</f>
        <v>0</v>
      </c>
      <c r="T50" s="43">
        <v>0</v>
      </c>
      <c r="U50" s="46">
        <v>0</v>
      </c>
      <c r="V50" s="48"/>
      <c r="W50" s="43"/>
      <c r="X50" s="46"/>
      <c r="Y50" s="48"/>
      <c r="Z50" s="43"/>
      <c r="AA50" s="46"/>
      <c r="AB50" s="48">
        <f>AC50+AD50</f>
        <v>17</v>
      </c>
      <c r="AC50" s="43">
        <f>N50+Q50+T50</f>
        <v>14</v>
      </c>
      <c r="AD50" s="46">
        <f>O50+R50+U50</f>
        <v>3</v>
      </c>
      <c r="AE50" s="69"/>
      <c r="AG50" s="42">
        <f t="shared" ref="AG50:AG59" si="32">AI50-O50</f>
        <v>4</v>
      </c>
      <c r="AH50" s="57"/>
      <c r="AI50" s="57">
        <v>5</v>
      </c>
      <c r="AJ50" s="34">
        <f t="shared" si="30"/>
        <v>7</v>
      </c>
      <c r="AK50" s="57"/>
      <c r="AL50" s="57"/>
      <c r="AM50" s="34">
        <f t="shared" si="27"/>
        <v>0</v>
      </c>
      <c r="AN50" s="57"/>
      <c r="AO50" s="57"/>
      <c r="AP50" s="34">
        <f t="shared" si="28"/>
        <v>0</v>
      </c>
      <c r="AQ50" s="57"/>
      <c r="AR50" s="57"/>
      <c r="AS50" s="34">
        <f t="shared" si="29"/>
        <v>0</v>
      </c>
      <c r="AT50" s="57"/>
      <c r="AU50" s="57"/>
    </row>
    <row r="51" spans="1:76" s="33" customFormat="1" ht="12" customHeight="1" x14ac:dyDescent="0.25">
      <c r="A51" s="41" t="s">
        <v>57</v>
      </c>
      <c r="B51" s="48">
        <f>B52+B53</f>
        <v>8</v>
      </c>
      <c r="C51" s="315">
        <f t="shared" si="31"/>
        <v>0</v>
      </c>
      <c r="D51" s="315">
        <f>D52+D53</f>
        <v>7</v>
      </c>
      <c r="E51" s="315">
        <f t="shared" ref="E51:AB51" si="33">E52+E53</f>
        <v>1</v>
      </c>
      <c r="F51" s="315"/>
      <c r="G51" s="315"/>
      <c r="H51" s="315"/>
      <c r="I51" s="315"/>
      <c r="J51" s="315"/>
      <c r="K51" s="315"/>
      <c r="L51" s="44">
        <f t="shared" si="33"/>
        <v>0</v>
      </c>
      <c r="M51" s="48">
        <f t="shared" si="33"/>
        <v>8</v>
      </c>
      <c r="N51" s="43">
        <f t="shared" si="33"/>
        <v>8</v>
      </c>
      <c r="O51" s="46">
        <f t="shared" si="33"/>
        <v>0</v>
      </c>
      <c r="P51" s="48">
        <f t="shared" si="33"/>
        <v>6</v>
      </c>
      <c r="Q51" s="43">
        <f t="shared" si="33"/>
        <v>6</v>
      </c>
      <c r="R51" s="46">
        <f t="shared" si="33"/>
        <v>0</v>
      </c>
      <c r="S51" s="48">
        <f t="shared" si="33"/>
        <v>0</v>
      </c>
      <c r="T51" s="43">
        <f t="shared" si="33"/>
        <v>0</v>
      </c>
      <c r="U51" s="46">
        <f t="shared" si="33"/>
        <v>0</v>
      </c>
      <c r="V51" s="48">
        <f t="shared" si="33"/>
        <v>0</v>
      </c>
      <c r="W51" s="43">
        <f t="shared" si="33"/>
        <v>0</v>
      </c>
      <c r="X51" s="46">
        <f t="shared" si="33"/>
        <v>0</v>
      </c>
      <c r="Y51" s="48">
        <f t="shared" si="33"/>
        <v>0</v>
      </c>
      <c r="Z51" s="43">
        <f t="shared" si="33"/>
        <v>0</v>
      </c>
      <c r="AA51" s="46">
        <f t="shared" si="33"/>
        <v>0</v>
      </c>
      <c r="AB51" s="48">
        <f t="shared" si="33"/>
        <v>14</v>
      </c>
      <c r="AC51" s="43">
        <f>AC52+AC53</f>
        <v>14</v>
      </c>
      <c r="AD51" s="46">
        <f>AD52+AD53</f>
        <v>0</v>
      </c>
      <c r="AE51" s="69"/>
      <c r="AG51" s="42"/>
      <c r="AH51" s="57"/>
      <c r="AI51" s="57"/>
      <c r="AJ51" s="34">
        <f t="shared" si="30"/>
        <v>9</v>
      </c>
      <c r="AK51" s="57"/>
      <c r="AL51" s="57"/>
      <c r="AM51" s="34">
        <f t="shared" si="27"/>
        <v>0</v>
      </c>
      <c r="AN51" s="57"/>
      <c r="AO51" s="57"/>
      <c r="AP51" s="34">
        <f t="shared" si="28"/>
        <v>0</v>
      </c>
      <c r="AQ51" s="57"/>
      <c r="AR51" s="57"/>
      <c r="AS51" s="34">
        <f t="shared" si="29"/>
        <v>0</v>
      </c>
      <c r="AT51" s="57"/>
      <c r="AU51" s="57"/>
    </row>
    <row r="52" spans="1:76" s="33" customFormat="1" ht="12" customHeight="1" x14ac:dyDescent="0.25">
      <c r="A52" s="70" t="s">
        <v>58</v>
      </c>
      <c r="B52" s="68"/>
      <c r="C52" s="315">
        <f t="shared" si="31"/>
        <v>0</v>
      </c>
      <c r="D52" s="318">
        <v>0</v>
      </c>
      <c r="E52" s="318">
        <f>D52-Q52</f>
        <v>0</v>
      </c>
      <c r="F52" s="318"/>
      <c r="G52" s="318"/>
      <c r="H52" s="318"/>
      <c r="I52" s="318"/>
      <c r="J52" s="318"/>
      <c r="K52" s="318"/>
      <c r="L52" s="52"/>
      <c r="M52" s="68">
        <f t="shared" ref="M52:M53" si="34">N52+O52</f>
        <v>0</v>
      </c>
      <c r="N52" s="51"/>
      <c r="O52" s="53"/>
      <c r="P52" s="68">
        <f t="shared" ref="P52:P53" si="35">Q52+R52</f>
        <v>0</v>
      </c>
      <c r="Q52" s="51"/>
      <c r="R52" s="53"/>
      <c r="S52" s="68">
        <f t="shared" ref="S52" si="36">T52+U52</f>
        <v>0</v>
      </c>
      <c r="T52" s="51">
        <v>0</v>
      </c>
      <c r="U52" s="53">
        <v>0</v>
      </c>
      <c r="V52" s="68"/>
      <c r="W52" s="51"/>
      <c r="X52" s="53"/>
      <c r="Y52" s="68"/>
      <c r="Z52" s="51"/>
      <c r="AA52" s="53"/>
      <c r="AB52" s="68">
        <f>AC52+AD52</f>
        <v>0</v>
      </c>
      <c r="AC52" s="43">
        <f>N52+Q52+T52</f>
        <v>0</v>
      </c>
      <c r="AD52" s="46">
        <f>O52+R52+U52</f>
        <v>0</v>
      </c>
      <c r="AE52" s="69"/>
      <c r="AG52" s="42">
        <f t="shared" si="32"/>
        <v>0</v>
      </c>
      <c r="AH52" s="57"/>
      <c r="AI52" s="57"/>
      <c r="AJ52" s="34">
        <f t="shared" si="30"/>
        <v>0</v>
      </c>
      <c r="AK52" s="57"/>
      <c r="AL52" s="57"/>
      <c r="AM52" s="34">
        <f t="shared" si="27"/>
        <v>0</v>
      </c>
      <c r="AN52" s="57"/>
      <c r="AO52" s="57"/>
      <c r="AP52" s="34">
        <f t="shared" si="28"/>
        <v>0</v>
      </c>
      <c r="AQ52" s="57"/>
      <c r="AR52" s="57"/>
      <c r="AS52" s="34">
        <f t="shared" si="29"/>
        <v>0</v>
      </c>
      <c r="AT52" s="57"/>
      <c r="AU52" s="57"/>
    </row>
    <row r="53" spans="1:76" s="33" customFormat="1" ht="12" customHeight="1" x14ac:dyDescent="0.25">
      <c r="A53" s="70" t="s">
        <v>59</v>
      </c>
      <c r="B53" s="68">
        <v>8</v>
      </c>
      <c r="C53" s="315">
        <f t="shared" si="31"/>
        <v>0</v>
      </c>
      <c r="D53" s="318">
        <v>7</v>
      </c>
      <c r="E53" s="318">
        <f>D53-Q53</f>
        <v>1</v>
      </c>
      <c r="F53" s="318"/>
      <c r="G53" s="318"/>
      <c r="H53" s="318"/>
      <c r="I53" s="318"/>
      <c r="J53" s="318"/>
      <c r="K53" s="318"/>
      <c r="L53" s="52"/>
      <c r="M53" s="68">
        <f t="shared" si="34"/>
        <v>8</v>
      </c>
      <c r="N53" s="51">
        <v>8</v>
      </c>
      <c r="O53" s="53">
        <v>0</v>
      </c>
      <c r="P53" s="68">
        <f t="shared" si="35"/>
        <v>6</v>
      </c>
      <c r="Q53" s="51">
        <v>6</v>
      </c>
      <c r="R53" s="53">
        <v>0</v>
      </c>
      <c r="S53" s="68"/>
      <c r="T53" s="51"/>
      <c r="U53" s="53"/>
      <c r="V53" s="68"/>
      <c r="W53" s="51"/>
      <c r="X53" s="53"/>
      <c r="Y53" s="68"/>
      <c r="Z53" s="51"/>
      <c r="AA53" s="53"/>
      <c r="AB53" s="68">
        <f>AC53+AD53</f>
        <v>14</v>
      </c>
      <c r="AC53" s="43">
        <f>N53+Q53+T53</f>
        <v>14</v>
      </c>
      <c r="AD53" s="46">
        <f>O53+R53+U53</f>
        <v>0</v>
      </c>
      <c r="AE53" s="69"/>
      <c r="AG53" s="42">
        <f t="shared" si="32"/>
        <v>5</v>
      </c>
      <c r="AH53" s="57"/>
      <c r="AI53" s="57">
        <v>5</v>
      </c>
      <c r="AJ53" s="34">
        <f t="shared" si="30"/>
        <v>9</v>
      </c>
      <c r="AK53" s="57"/>
      <c r="AL53" s="57"/>
      <c r="AM53" s="34">
        <f t="shared" si="27"/>
        <v>0</v>
      </c>
      <c r="AN53" s="57"/>
      <c r="AO53" s="57"/>
      <c r="AP53" s="34">
        <f t="shared" si="28"/>
        <v>0</v>
      </c>
      <c r="AQ53" s="57"/>
      <c r="AR53" s="57"/>
      <c r="AS53" s="34">
        <f t="shared" si="29"/>
        <v>0</v>
      </c>
      <c r="AT53" s="57"/>
      <c r="AU53" s="57"/>
    </row>
    <row r="54" spans="1:76" ht="12" customHeight="1" x14ac:dyDescent="0.25">
      <c r="A54" s="41" t="s">
        <v>60</v>
      </c>
      <c r="B54" s="48">
        <f>B55+B56</f>
        <v>7</v>
      </c>
      <c r="C54" s="315">
        <f t="shared" si="31"/>
        <v>0</v>
      </c>
      <c r="D54" s="315">
        <f>D55+D56</f>
        <v>6</v>
      </c>
      <c r="E54" s="315">
        <f t="shared" ref="E54:AB54" si="37">E55+E56</f>
        <v>1</v>
      </c>
      <c r="F54" s="315"/>
      <c r="G54" s="315"/>
      <c r="H54" s="315"/>
      <c r="I54" s="315"/>
      <c r="J54" s="315"/>
      <c r="K54" s="315"/>
      <c r="L54" s="44">
        <f t="shared" si="37"/>
        <v>0</v>
      </c>
      <c r="M54" s="48">
        <f t="shared" si="37"/>
        <v>8</v>
      </c>
      <c r="N54" s="48">
        <f t="shared" si="37"/>
        <v>7</v>
      </c>
      <c r="O54" s="48">
        <f t="shared" si="37"/>
        <v>1</v>
      </c>
      <c r="P54" s="48">
        <f t="shared" si="37"/>
        <v>5</v>
      </c>
      <c r="Q54" s="48">
        <f t="shared" si="37"/>
        <v>5</v>
      </c>
      <c r="R54" s="48">
        <f t="shared" si="37"/>
        <v>0</v>
      </c>
      <c r="S54" s="48">
        <f t="shared" si="37"/>
        <v>0</v>
      </c>
      <c r="T54" s="48">
        <f t="shared" si="37"/>
        <v>0</v>
      </c>
      <c r="U54" s="48">
        <f t="shared" si="37"/>
        <v>0</v>
      </c>
      <c r="V54" s="48">
        <f t="shared" si="37"/>
        <v>0</v>
      </c>
      <c r="W54" s="48">
        <f t="shared" si="37"/>
        <v>0</v>
      </c>
      <c r="X54" s="48">
        <f t="shared" si="37"/>
        <v>0</v>
      </c>
      <c r="Y54" s="48">
        <f t="shared" si="37"/>
        <v>0</v>
      </c>
      <c r="Z54" s="48">
        <f t="shared" si="37"/>
        <v>0</v>
      </c>
      <c r="AA54" s="48">
        <f t="shared" si="37"/>
        <v>0</v>
      </c>
      <c r="AB54" s="48">
        <f t="shared" si="37"/>
        <v>13</v>
      </c>
      <c r="AC54" s="43">
        <f>AC55+AC56</f>
        <v>12</v>
      </c>
      <c r="AD54" s="46">
        <f>AD55+AD56</f>
        <v>1</v>
      </c>
      <c r="AE54" s="47"/>
      <c r="AG54" s="42"/>
      <c r="AH54" s="34"/>
      <c r="AI54" s="34"/>
      <c r="AJ54" s="34">
        <f t="shared" si="30"/>
        <v>10</v>
      </c>
      <c r="AK54" s="34"/>
      <c r="AL54" s="34"/>
      <c r="AM54" s="34">
        <f t="shared" si="27"/>
        <v>0</v>
      </c>
      <c r="AN54" s="34"/>
      <c r="AO54" s="34"/>
      <c r="AP54" s="34">
        <f t="shared" si="28"/>
        <v>0</v>
      </c>
      <c r="AQ54" s="34"/>
      <c r="AR54" s="34"/>
      <c r="AS54" s="34">
        <f t="shared" si="29"/>
        <v>0</v>
      </c>
      <c r="AT54" s="34"/>
      <c r="AU54" s="34"/>
    </row>
    <row r="55" spans="1:76" ht="12" customHeight="1" x14ac:dyDescent="0.25">
      <c r="A55" s="49" t="s">
        <v>46</v>
      </c>
      <c r="B55" s="68"/>
      <c r="C55" s="315">
        <f t="shared" si="31"/>
        <v>0</v>
      </c>
      <c r="D55" s="318">
        <v>0</v>
      </c>
      <c r="E55" s="318">
        <f>D55-Q55</f>
        <v>0</v>
      </c>
      <c r="F55" s="318"/>
      <c r="G55" s="318"/>
      <c r="H55" s="318"/>
      <c r="I55" s="318"/>
      <c r="J55" s="318"/>
      <c r="K55" s="318"/>
      <c r="L55" s="52"/>
      <c r="M55" s="68">
        <f t="shared" ref="M55:M56" si="38">N55+O55</f>
        <v>0</v>
      </c>
      <c r="N55" s="51"/>
      <c r="O55" s="53"/>
      <c r="P55" s="68">
        <f t="shared" ref="P55:P59" si="39">Q55+R55</f>
        <v>0</v>
      </c>
      <c r="Q55" s="51"/>
      <c r="R55" s="53"/>
      <c r="S55" s="68">
        <f t="shared" ref="S55" si="40">T55+U55</f>
        <v>0</v>
      </c>
      <c r="T55" s="51">
        <v>0</v>
      </c>
      <c r="U55" s="53">
        <v>0</v>
      </c>
      <c r="V55" s="54">
        <f t="shared" ref="V55" si="41">W55+X55</f>
        <v>0</v>
      </c>
      <c r="W55" s="51">
        <v>0</v>
      </c>
      <c r="X55" s="53">
        <v>0</v>
      </c>
      <c r="Y55" s="54">
        <f t="shared" ref="Y55" si="42">Z55+AA55</f>
        <v>0</v>
      </c>
      <c r="Z55" s="51">
        <v>0</v>
      </c>
      <c r="AA55" s="53">
        <v>0</v>
      </c>
      <c r="AB55" s="55">
        <f t="shared" ref="AB55:AB56" si="43">AC55+AD55</f>
        <v>0</v>
      </c>
      <c r="AC55" s="43">
        <f>N55+Q55+T55</f>
        <v>0</v>
      </c>
      <c r="AD55" s="46">
        <f>O55+R55+U55</f>
        <v>0</v>
      </c>
      <c r="AE55" s="47"/>
      <c r="AG55" s="42">
        <f t="shared" si="32"/>
        <v>0</v>
      </c>
      <c r="AH55" s="34"/>
      <c r="AI55" s="34"/>
      <c r="AJ55" s="34">
        <f t="shared" si="30"/>
        <v>0</v>
      </c>
      <c r="AK55" s="34"/>
      <c r="AL55" s="34"/>
      <c r="AM55" s="34">
        <f t="shared" si="27"/>
        <v>0</v>
      </c>
      <c r="AN55" s="34"/>
      <c r="AO55" s="34"/>
      <c r="AP55" s="34">
        <f t="shared" si="28"/>
        <v>0</v>
      </c>
      <c r="AQ55" s="34"/>
      <c r="AR55" s="34"/>
      <c r="AS55" s="34">
        <f t="shared" si="29"/>
        <v>0</v>
      </c>
      <c r="AT55" s="34"/>
      <c r="AU55" s="34"/>
    </row>
    <row r="56" spans="1:76" ht="12" customHeight="1" x14ac:dyDescent="0.25">
      <c r="A56" s="49" t="s">
        <v>61</v>
      </c>
      <c r="B56" s="68">
        <v>7</v>
      </c>
      <c r="C56" s="315">
        <f t="shared" si="31"/>
        <v>0</v>
      </c>
      <c r="D56" s="318">
        <v>6</v>
      </c>
      <c r="E56" s="318">
        <f>D56-Q56</f>
        <v>1</v>
      </c>
      <c r="F56" s="318"/>
      <c r="G56" s="318"/>
      <c r="H56" s="318"/>
      <c r="I56" s="318"/>
      <c r="J56" s="318"/>
      <c r="K56" s="318"/>
      <c r="L56" s="52"/>
      <c r="M56" s="68">
        <f t="shared" si="38"/>
        <v>8</v>
      </c>
      <c r="N56" s="51">
        <v>7</v>
      </c>
      <c r="O56" s="53">
        <v>1</v>
      </c>
      <c r="P56" s="68">
        <f t="shared" si="39"/>
        <v>5</v>
      </c>
      <c r="Q56" s="51">
        <v>5</v>
      </c>
      <c r="R56" s="53">
        <v>0</v>
      </c>
      <c r="S56" s="68"/>
      <c r="T56" s="51"/>
      <c r="U56" s="53"/>
      <c r="V56" s="54"/>
      <c r="W56" s="51"/>
      <c r="X56" s="53"/>
      <c r="Y56" s="54"/>
      <c r="Z56" s="51"/>
      <c r="AA56" s="53"/>
      <c r="AB56" s="55">
        <f t="shared" si="43"/>
        <v>13</v>
      </c>
      <c r="AC56" s="43">
        <f>N56+Q56+T56</f>
        <v>12</v>
      </c>
      <c r="AD56" s="46">
        <f>O56+R56+U56</f>
        <v>1</v>
      </c>
      <c r="AE56" s="47"/>
      <c r="AG56" s="42">
        <f t="shared" si="32"/>
        <v>4</v>
      </c>
      <c r="AH56" s="34"/>
      <c r="AI56" s="34">
        <v>5</v>
      </c>
      <c r="AJ56" s="34">
        <f t="shared" si="30"/>
        <v>10</v>
      </c>
      <c r="AK56" s="34"/>
      <c r="AL56" s="34"/>
      <c r="AM56" s="34">
        <f t="shared" si="27"/>
        <v>0</v>
      </c>
      <c r="AN56" s="34"/>
      <c r="AO56" s="34"/>
      <c r="AP56" s="34">
        <f t="shared" si="28"/>
        <v>0</v>
      </c>
      <c r="AQ56" s="34"/>
      <c r="AR56" s="34"/>
      <c r="AS56" s="34">
        <f t="shared" si="29"/>
        <v>0</v>
      </c>
      <c r="AT56" s="34"/>
      <c r="AU56" s="34"/>
    </row>
    <row r="57" spans="1:76" ht="12" customHeight="1" x14ac:dyDescent="0.25">
      <c r="A57" s="41" t="s">
        <v>62</v>
      </c>
      <c r="B57" s="56">
        <f>B58+B59</f>
        <v>8</v>
      </c>
      <c r="C57" s="315">
        <f t="shared" si="31"/>
        <v>0</v>
      </c>
      <c r="D57" s="315">
        <f>D58+D59</f>
        <v>7</v>
      </c>
      <c r="E57" s="315">
        <f t="shared" ref="E57:AB57" si="44">E58+E59</f>
        <v>0</v>
      </c>
      <c r="F57" s="315"/>
      <c r="G57" s="315"/>
      <c r="H57" s="315"/>
      <c r="I57" s="315"/>
      <c r="J57" s="315"/>
      <c r="K57" s="315"/>
      <c r="L57" s="44">
        <f t="shared" si="44"/>
        <v>0</v>
      </c>
      <c r="M57" s="48">
        <f t="shared" si="44"/>
        <v>10</v>
      </c>
      <c r="N57" s="48">
        <f t="shared" si="44"/>
        <v>8</v>
      </c>
      <c r="O57" s="48">
        <f t="shared" si="44"/>
        <v>2</v>
      </c>
      <c r="P57" s="48">
        <f t="shared" si="44"/>
        <v>13</v>
      </c>
      <c r="Q57" s="48">
        <f t="shared" si="44"/>
        <v>13</v>
      </c>
      <c r="R57" s="48">
        <f t="shared" si="44"/>
        <v>0</v>
      </c>
      <c r="S57" s="48">
        <f t="shared" si="44"/>
        <v>0</v>
      </c>
      <c r="T57" s="48">
        <f t="shared" si="44"/>
        <v>0</v>
      </c>
      <c r="U57" s="48">
        <f t="shared" si="44"/>
        <v>0</v>
      </c>
      <c r="V57" s="48">
        <f t="shared" si="44"/>
        <v>0</v>
      </c>
      <c r="W57" s="48">
        <f t="shared" si="44"/>
        <v>0</v>
      </c>
      <c r="X57" s="48">
        <f t="shared" si="44"/>
        <v>0</v>
      </c>
      <c r="Y57" s="48">
        <f t="shared" si="44"/>
        <v>0</v>
      </c>
      <c r="Z57" s="48">
        <f t="shared" si="44"/>
        <v>0</v>
      </c>
      <c r="AA57" s="48">
        <f t="shared" si="44"/>
        <v>0</v>
      </c>
      <c r="AB57" s="48">
        <f t="shared" si="44"/>
        <v>23</v>
      </c>
      <c r="AC57" s="43">
        <f>AC58+AC59</f>
        <v>21</v>
      </c>
      <c r="AD57" s="46">
        <f>AD58+AD59</f>
        <v>2</v>
      </c>
      <c r="AE57" s="47"/>
      <c r="AG57" s="42"/>
      <c r="AH57" s="34"/>
      <c r="AI57" s="34"/>
      <c r="AJ57" s="34">
        <f t="shared" si="30"/>
        <v>2</v>
      </c>
      <c r="AK57" s="34"/>
      <c r="AL57" s="34"/>
      <c r="AM57" s="34">
        <f t="shared" si="27"/>
        <v>0</v>
      </c>
      <c r="AN57" s="34"/>
      <c r="AO57" s="34"/>
      <c r="AP57" s="34">
        <f t="shared" si="28"/>
        <v>0</v>
      </c>
      <c r="AQ57" s="34"/>
      <c r="AR57" s="34"/>
      <c r="AS57" s="34">
        <f t="shared" si="29"/>
        <v>0</v>
      </c>
      <c r="AT57" s="34"/>
      <c r="AU57" s="34"/>
    </row>
    <row r="58" spans="1:76" ht="12" customHeight="1" x14ac:dyDescent="0.25">
      <c r="A58" s="49" t="s">
        <v>63</v>
      </c>
      <c r="B58" s="68"/>
      <c r="C58" s="315">
        <f t="shared" si="31"/>
        <v>0</v>
      </c>
      <c r="D58" s="318">
        <v>0</v>
      </c>
      <c r="E58" s="318">
        <f>D58-Q58</f>
        <v>0</v>
      </c>
      <c r="F58" s="318"/>
      <c r="G58" s="318"/>
      <c r="H58" s="318"/>
      <c r="I58" s="318"/>
      <c r="J58" s="318"/>
      <c r="K58" s="318"/>
      <c r="L58" s="52"/>
      <c r="M58" s="68">
        <f t="shared" ref="M58:M59" si="45">N58+O58</f>
        <v>0</v>
      </c>
      <c r="N58" s="51"/>
      <c r="O58" s="53"/>
      <c r="P58" s="68">
        <f t="shared" si="39"/>
        <v>0</v>
      </c>
      <c r="Q58" s="51"/>
      <c r="R58" s="53"/>
      <c r="S58" s="68">
        <f t="shared" ref="S58" si="46">T58+U58</f>
        <v>0</v>
      </c>
      <c r="T58" s="51">
        <v>0</v>
      </c>
      <c r="U58" s="53">
        <v>0</v>
      </c>
      <c r="V58" s="54">
        <f>W58+X58</f>
        <v>0</v>
      </c>
      <c r="W58" s="51">
        <v>0</v>
      </c>
      <c r="X58" s="53">
        <v>0</v>
      </c>
      <c r="Y58" s="54">
        <f>Z58+AA58</f>
        <v>0</v>
      </c>
      <c r="Z58" s="51">
        <v>0</v>
      </c>
      <c r="AA58" s="53">
        <v>0</v>
      </c>
      <c r="AB58" s="55">
        <f>AC58+AD58</f>
        <v>0</v>
      </c>
      <c r="AC58" s="43">
        <f>N58+Q58+T58</f>
        <v>0</v>
      </c>
      <c r="AD58" s="46">
        <f>O58+R58+U58</f>
        <v>0</v>
      </c>
      <c r="AE58" s="47"/>
      <c r="AG58" s="42">
        <f t="shared" si="32"/>
        <v>0</v>
      </c>
      <c r="AH58" s="34"/>
      <c r="AI58" s="34"/>
      <c r="AJ58" s="34">
        <f t="shared" si="30"/>
        <v>0</v>
      </c>
      <c r="AK58" s="34"/>
      <c r="AL58" s="34"/>
      <c r="AM58" s="34">
        <f t="shared" si="27"/>
        <v>0</v>
      </c>
      <c r="AN58" s="34"/>
      <c r="AO58" s="34"/>
      <c r="AP58" s="34">
        <f t="shared" si="28"/>
        <v>0</v>
      </c>
      <c r="AQ58" s="34"/>
      <c r="AR58" s="34"/>
      <c r="AS58" s="34">
        <f t="shared" si="29"/>
        <v>0</v>
      </c>
      <c r="AT58" s="34"/>
      <c r="AU58" s="34"/>
    </row>
    <row r="59" spans="1:76" ht="11.25" customHeight="1" x14ac:dyDescent="0.25">
      <c r="A59" s="49" t="s">
        <v>64</v>
      </c>
      <c r="B59" s="68">
        <v>8</v>
      </c>
      <c r="C59" s="315">
        <f t="shared" si="31"/>
        <v>0</v>
      </c>
      <c r="D59" s="318">
        <v>7</v>
      </c>
      <c r="E59" s="318">
        <v>0</v>
      </c>
      <c r="F59" s="318"/>
      <c r="G59" s="318"/>
      <c r="H59" s="318"/>
      <c r="I59" s="318"/>
      <c r="J59" s="318"/>
      <c r="K59" s="318"/>
      <c r="L59" s="52"/>
      <c r="M59" s="68">
        <f t="shared" si="45"/>
        <v>10</v>
      </c>
      <c r="N59" s="51">
        <v>8</v>
      </c>
      <c r="O59" s="53">
        <v>2</v>
      </c>
      <c r="P59" s="68">
        <f t="shared" si="39"/>
        <v>13</v>
      </c>
      <c r="Q59" s="51">
        <v>13</v>
      </c>
      <c r="R59" s="53">
        <v>0</v>
      </c>
      <c r="S59" s="68"/>
      <c r="T59" s="51"/>
      <c r="U59" s="53"/>
      <c r="V59" s="54"/>
      <c r="W59" s="51"/>
      <c r="X59" s="53"/>
      <c r="Y59" s="54"/>
      <c r="Z59" s="51"/>
      <c r="AA59" s="53"/>
      <c r="AB59" s="55">
        <f>AC59+AD59</f>
        <v>23</v>
      </c>
      <c r="AC59" s="43">
        <f>N59+Q59+T59</f>
        <v>21</v>
      </c>
      <c r="AD59" s="46">
        <f>O59+R59+U59</f>
        <v>2</v>
      </c>
      <c r="AE59" s="47"/>
      <c r="AG59" s="42">
        <f t="shared" si="32"/>
        <v>3</v>
      </c>
      <c r="AH59" s="34"/>
      <c r="AI59" s="34">
        <v>5</v>
      </c>
      <c r="AJ59" s="34">
        <f t="shared" si="30"/>
        <v>2</v>
      </c>
      <c r="AK59" s="34"/>
      <c r="AL59" s="34"/>
      <c r="AM59" s="34">
        <f t="shared" si="27"/>
        <v>0</v>
      </c>
      <c r="AN59" s="34"/>
      <c r="AO59" s="34"/>
      <c r="AP59" s="34">
        <f t="shared" si="28"/>
        <v>0</v>
      </c>
      <c r="AQ59" s="34"/>
      <c r="AR59" s="34"/>
      <c r="AS59" s="34">
        <f t="shared" si="29"/>
        <v>0</v>
      </c>
      <c r="AT59" s="34"/>
      <c r="AU59" s="34"/>
    </row>
    <row r="60" spans="1:76" s="76" customFormat="1" ht="12" hidden="1" customHeight="1" x14ac:dyDescent="0.3">
      <c r="A60" s="72" t="s">
        <v>65</v>
      </c>
      <c r="B60" s="73">
        <f>B32+B47</f>
        <v>159</v>
      </c>
      <c r="C60" s="73">
        <f t="shared" ref="C60" si="47">C32+C47</f>
        <v>3</v>
      </c>
      <c r="D60" s="73">
        <f>D32+D47</f>
        <v>139</v>
      </c>
      <c r="E60" s="73">
        <f t="shared" ref="E60:AD60" si="48">E32+E47</f>
        <v>42</v>
      </c>
      <c r="F60" s="73">
        <f t="shared" si="48"/>
        <v>111</v>
      </c>
      <c r="G60" s="73">
        <f t="shared" si="48"/>
        <v>44</v>
      </c>
      <c r="H60" s="73">
        <f t="shared" si="48"/>
        <v>128</v>
      </c>
      <c r="I60" s="73">
        <f t="shared" si="48"/>
        <v>44</v>
      </c>
      <c r="J60" s="73">
        <f t="shared" si="48"/>
        <v>0</v>
      </c>
      <c r="K60" s="73">
        <f t="shared" si="48"/>
        <v>0</v>
      </c>
      <c r="L60" s="74">
        <f t="shared" si="48"/>
        <v>0</v>
      </c>
      <c r="M60" s="73">
        <f t="shared" si="48"/>
        <v>177</v>
      </c>
      <c r="N60" s="73">
        <f t="shared" si="48"/>
        <v>160</v>
      </c>
      <c r="O60" s="73">
        <f t="shared" si="48"/>
        <v>17</v>
      </c>
      <c r="P60" s="73">
        <f t="shared" si="48"/>
        <v>99</v>
      </c>
      <c r="Q60" s="73">
        <f t="shared" si="48"/>
        <v>96</v>
      </c>
      <c r="R60" s="73">
        <f t="shared" si="48"/>
        <v>3</v>
      </c>
      <c r="S60" s="73">
        <f t="shared" si="48"/>
        <v>67</v>
      </c>
      <c r="T60" s="73">
        <f t="shared" si="48"/>
        <v>66</v>
      </c>
      <c r="U60" s="73">
        <f t="shared" si="48"/>
        <v>1</v>
      </c>
      <c r="V60" s="73">
        <f t="shared" si="48"/>
        <v>79</v>
      </c>
      <c r="W60" s="73">
        <f t="shared" si="48"/>
        <v>74</v>
      </c>
      <c r="X60" s="73">
        <f t="shared" si="48"/>
        <v>5</v>
      </c>
      <c r="Y60" s="73">
        <f t="shared" si="48"/>
        <v>0</v>
      </c>
      <c r="Z60" s="73">
        <f t="shared" si="48"/>
        <v>0</v>
      </c>
      <c r="AA60" s="73">
        <f t="shared" si="48"/>
        <v>0</v>
      </c>
      <c r="AB60" s="73">
        <f t="shared" si="48"/>
        <v>422</v>
      </c>
      <c r="AC60" s="73">
        <f t="shared" si="48"/>
        <v>396</v>
      </c>
      <c r="AD60" s="73">
        <f t="shared" si="48"/>
        <v>26</v>
      </c>
      <c r="AE60" s="75"/>
      <c r="AG60" s="73"/>
      <c r="AH60" s="73"/>
      <c r="AI60" s="73"/>
      <c r="AJ60" s="34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</row>
    <row r="61" spans="1:76" s="78" customFormat="1" ht="13.9" customHeight="1" x14ac:dyDescent="0.25">
      <c r="A61" s="351" t="s">
        <v>66</v>
      </c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3"/>
      <c r="AE61" s="77"/>
      <c r="AG61" s="34"/>
      <c r="AH61" s="34"/>
      <c r="AI61" s="34"/>
      <c r="AJ61" s="34"/>
      <c r="AK61" s="34"/>
      <c r="AL61" s="34"/>
      <c r="AM61" s="34">
        <f xml:space="preserve"> IF(S61=0, 0,IF(S61&gt;0, IF(S61&lt;=15,15-S61,IF(S61&lt;=30,30-S61,IF(S61&lt;=45,45-S61, 0)))))</f>
        <v>0</v>
      </c>
      <c r="AN61" s="34"/>
      <c r="AO61" s="34"/>
      <c r="AP61" s="34">
        <f xml:space="preserve"> IF(V61=0, 0,IF(V61&gt;0, IF(V61&lt;=15,15-V61,IF(V61&lt;=30,30-V61,IF(V61&lt;=45,45-V61, 0)))))</f>
        <v>0</v>
      </c>
      <c r="AQ61" s="34"/>
      <c r="AR61" s="34"/>
      <c r="AS61" s="34">
        <f xml:space="preserve"> IF(Y61=0, 0,IF(Y61&gt;0, IF(Y61&lt;=15,15-Y61,IF(Y61&lt;=30,30-Y61,IF(Y61&lt;=45,45-Y61, 0)))))</f>
        <v>0</v>
      </c>
      <c r="AT61" s="34"/>
      <c r="AU61" s="34"/>
    </row>
    <row r="62" spans="1:76" s="39" customFormat="1" ht="13.5" customHeight="1" x14ac:dyDescent="0.25">
      <c r="A62" s="35" t="s">
        <v>38</v>
      </c>
      <c r="B62" s="36">
        <f>B63+B64+B65+B68+B71+B74+B75</f>
        <v>170</v>
      </c>
      <c r="C62" s="36">
        <f t="shared" ref="C62:AD62" si="49">C63+C64+C65+C68+C71+C74+C75</f>
        <v>0</v>
      </c>
      <c r="D62" s="36">
        <f t="shared" si="49"/>
        <v>161</v>
      </c>
      <c r="E62" s="36">
        <f t="shared" si="49"/>
        <v>34</v>
      </c>
      <c r="F62" s="36">
        <f t="shared" si="49"/>
        <v>138</v>
      </c>
      <c r="G62" s="36">
        <f t="shared" si="49"/>
        <v>51</v>
      </c>
      <c r="H62" s="36">
        <f t="shared" si="49"/>
        <v>135</v>
      </c>
      <c r="I62" s="36">
        <f t="shared" si="49"/>
        <v>44</v>
      </c>
      <c r="J62" s="36">
        <f t="shared" si="49"/>
        <v>0</v>
      </c>
      <c r="K62" s="36">
        <f t="shared" si="49"/>
        <v>0</v>
      </c>
      <c r="L62" s="36">
        <f t="shared" si="49"/>
        <v>0</v>
      </c>
      <c r="M62" s="36">
        <f t="shared" si="49"/>
        <v>197</v>
      </c>
      <c r="N62" s="36">
        <f t="shared" si="49"/>
        <v>180</v>
      </c>
      <c r="O62" s="36">
        <f t="shared" si="49"/>
        <v>17</v>
      </c>
      <c r="P62" s="36">
        <f t="shared" si="49"/>
        <v>133</v>
      </c>
      <c r="Q62" s="36">
        <f t="shared" si="49"/>
        <v>129</v>
      </c>
      <c r="R62" s="36">
        <f t="shared" si="49"/>
        <v>4</v>
      </c>
      <c r="S62" s="36">
        <f t="shared" si="49"/>
        <v>77</v>
      </c>
      <c r="T62" s="36">
        <f t="shared" si="49"/>
        <v>76</v>
      </c>
      <c r="U62" s="36">
        <f t="shared" si="49"/>
        <v>1</v>
      </c>
      <c r="V62" s="36">
        <f t="shared" si="49"/>
        <v>81</v>
      </c>
      <c r="W62" s="36">
        <f t="shared" si="49"/>
        <v>77</v>
      </c>
      <c r="X62" s="36">
        <f t="shared" si="49"/>
        <v>4</v>
      </c>
      <c r="Y62" s="36">
        <f t="shared" si="49"/>
        <v>0</v>
      </c>
      <c r="Z62" s="36">
        <f t="shared" si="49"/>
        <v>0</v>
      </c>
      <c r="AA62" s="36">
        <f t="shared" si="49"/>
        <v>0</v>
      </c>
      <c r="AB62" s="36">
        <f t="shared" si="49"/>
        <v>488</v>
      </c>
      <c r="AC62" s="36">
        <f t="shared" si="49"/>
        <v>462</v>
      </c>
      <c r="AD62" s="36">
        <f t="shared" si="49"/>
        <v>26</v>
      </c>
      <c r="AE62" s="79"/>
      <c r="AG62" s="40"/>
      <c r="AH62" s="40"/>
      <c r="AI62" s="40"/>
      <c r="AJ62" s="34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</row>
    <row r="63" spans="1:76" ht="12" customHeight="1" x14ac:dyDescent="0.25">
      <c r="A63" s="41" t="s">
        <v>67</v>
      </c>
      <c r="B63" s="56">
        <v>27</v>
      </c>
      <c r="C63" s="315">
        <v>0</v>
      </c>
      <c r="D63" s="315">
        <v>24</v>
      </c>
      <c r="E63" s="315">
        <v>0</v>
      </c>
      <c r="F63" s="315">
        <v>16</v>
      </c>
      <c r="G63" s="315">
        <f>F63-T63</f>
        <v>3</v>
      </c>
      <c r="H63" s="315">
        <v>12</v>
      </c>
      <c r="I63" s="315">
        <v>4</v>
      </c>
      <c r="J63" s="315"/>
      <c r="K63" s="315"/>
      <c r="L63" s="44"/>
      <c r="M63" s="45">
        <f>N63+O63</f>
        <v>33</v>
      </c>
      <c r="N63" s="43">
        <v>29</v>
      </c>
      <c r="O63" s="46">
        <v>4</v>
      </c>
      <c r="P63" s="45">
        <f>Q63+R63</f>
        <v>26</v>
      </c>
      <c r="Q63" s="43">
        <v>25</v>
      </c>
      <c r="R63" s="46">
        <v>1</v>
      </c>
      <c r="S63" s="45">
        <f>T63+U63</f>
        <v>13</v>
      </c>
      <c r="T63" s="43">
        <v>13</v>
      </c>
      <c r="U63" s="46">
        <v>0</v>
      </c>
      <c r="V63" s="45">
        <f>W63+X63</f>
        <v>10</v>
      </c>
      <c r="W63" s="43">
        <v>7</v>
      </c>
      <c r="X63" s="46">
        <v>3</v>
      </c>
      <c r="Y63" s="45">
        <f>Z63+AA63</f>
        <v>0</v>
      </c>
      <c r="Z63" s="43">
        <v>0</v>
      </c>
      <c r="AA63" s="46">
        <v>0</v>
      </c>
      <c r="AB63" s="45">
        <f>AC63+AD63</f>
        <v>82</v>
      </c>
      <c r="AC63" s="80">
        <f>N63+Q63+T63+W63+Z63</f>
        <v>74</v>
      </c>
      <c r="AD63" s="46">
        <f>O63+R63+U63+X63+AA63</f>
        <v>8</v>
      </c>
      <c r="AE63" s="47"/>
      <c r="AF63" s="33"/>
      <c r="AG63" s="34">
        <f>AI63-O63</f>
        <v>6</v>
      </c>
      <c r="AH63" s="34"/>
      <c r="AI63" s="34">
        <v>10</v>
      </c>
      <c r="AJ63" s="34">
        <f t="shared" si="10"/>
        <v>4</v>
      </c>
      <c r="AK63" s="34"/>
      <c r="AL63" s="34"/>
      <c r="AM63" s="34">
        <f t="shared" ref="AM63:AM75" si="50" xml:space="preserve"> IF(S63=0, 0,IF(S63&gt;0, IF(S63&lt;=15,15-S63,IF(S63&lt;=30,30-S63,IF(S63&lt;=45,45-S63, 0)))))</f>
        <v>2</v>
      </c>
      <c r="AN63" s="34"/>
      <c r="AO63" s="34"/>
      <c r="AP63" s="34">
        <f t="shared" ref="AP63:AP75" si="51" xml:space="preserve"> IF(V63=0, 0,IF(V63&gt;0, IF(V63&lt;=15,15-V63,IF(V63&lt;=30,30-V63,IF(V63&lt;=45,45-V63, 0)))))</f>
        <v>5</v>
      </c>
      <c r="AQ63" s="34"/>
      <c r="AR63" s="34"/>
      <c r="AS63" s="34">
        <f t="shared" ref="AS63:AS75" si="52" xml:space="preserve"> IF(Y63=0, 0,IF(Y63&gt;0, IF(Y63&lt;=15,15-Y63,IF(Y63&lt;=30,30-Y63,IF(Y63&lt;=45,45-Y63, 0)))))</f>
        <v>0</v>
      </c>
      <c r="AT63" s="34"/>
      <c r="AU63" s="34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</row>
    <row r="64" spans="1:76" ht="12" customHeight="1" x14ac:dyDescent="0.25">
      <c r="A64" s="41" t="s">
        <v>68</v>
      </c>
      <c r="B64" s="48">
        <v>20</v>
      </c>
      <c r="C64" s="315">
        <v>0</v>
      </c>
      <c r="D64" s="315">
        <v>20</v>
      </c>
      <c r="E64" s="315">
        <f>D64-Q64</f>
        <v>4</v>
      </c>
      <c r="F64" s="315">
        <v>14</v>
      </c>
      <c r="G64" s="315">
        <f>F64-T64</f>
        <v>3</v>
      </c>
      <c r="H64" s="315">
        <v>12</v>
      </c>
      <c r="I64" s="315">
        <f>H64-W64</f>
        <v>0</v>
      </c>
      <c r="J64" s="315"/>
      <c r="K64" s="315"/>
      <c r="L64" s="44"/>
      <c r="M64" s="45">
        <f t="shared" ref="M64" si="53">N64+O64</f>
        <v>25</v>
      </c>
      <c r="N64" s="43">
        <v>21</v>
      </c>
      <c r="O64" s="46">
        <v>4</v>
      </c>
      <c r="P64" s="45">
        <f t="shared" ref="P64:P75" si="54">Q64+R64</f>
        <v>17</v>
      </c>
      <c r="Q64" s="43">
        <v>16</v>
      </c>
      <c r="R64" s="46">
        <v>1</v>
      </c>
      <c r="S64" s="45">
        <f t="shared" ref="S64:S75" si="55">T64+U64</f>
        <v>11</v>
      </c>
      <c r="T64" s="43">
        <v>11</v>
      </c>
      <c r="U64" s="46">
        <v>0</v>
      </c>
      <c r="V64" s="45">
        <f t="shared" ref="V64:V75" si="56">W64+X64</f>
        <v>12</v>
      </c>
      <c r="W64" s="43">
        <v>12</v>
      </c>
      <c r="X64" s="46">
        <v>0</v>
      </c>
      <c r="Y64" s="45">
        <f t="shared" ref="Y64:Y75" si="57">Z64+AA64</f>
        <v>0</v>
      </c>
      <c r="Z64" s="43">
        <v>0</v>
      </c>
      <c r="AA64" s="46">
        <v>0</v>
      </c>
      <c r="AB64" s="45">
        <f t="shared" ref="AB64:AB75" si="58">AC64+AD64</f>
        <v>65</v>
      </c>
      <c r="AC64" s="43">
        <f>N64+Q64+T64+W64+Z64</f>
        <v>60</v>
      </c>
      <c r="AD64" s="46">
        <f>O64+R64+U64+X64+AA64</f>
        <v>5</v>
      </c>
      <c r="AE64" s="47"/>
      <c r="AG64" s="34">
        <f t="shared" ref="AG64:AG75" si="59">AI64-O64</f>
        <v>6</v>
      </c>
      <c r="AH64" s="34"/>
      <c r="AI64" s="34">
        <v>10</v>
      </c>
      <c r="AJ64" s="34">
        <f t="shared" si="10"/>
        <v>13</v>
      </c>
      <c r="AK64" s="34"/>
      <c r="AL64" s="34"/>
      <c r="AM64" s="34">
        <f t="shared" si="50"/>
        <v>4</v>
      </c>
      <c r="AN64" s="34"/>
      <c r="AO64" s="34"/>
      <c r="AP64" s="34">
        <f t="shared" si="51"/>
        <v>3</v>
      </c>
      <c r="AQ64" s="34"/>
      <c r="AR64" s="34"/>
      <c r="AS64" s="34">
        <f t="shared" si="52"/>
        <v>0</v>
      </c>
      <c r="AT64" s="34"/>
      <c r="AU64" s="34"/>
    </row>
    <row r="65" spans="1:76" ht="12" customHeight="1" x14ac:dyDescent="0.25">
      <c r="A65" s="41" t="s">
        <v>69</v>
      </c>
      <c r="B65" s="48">
        <f>B66+B67</f>
        <v>35</v>
      </c>
      <c r="C65" s="315">
        <f t="shared" ref="C65:C74" si="60">B65-N65</f>
        <v>0</v>
      </c>
      <c r="D65" s="315">
        <f>D66+D67</f>
        <v>31</v>
      </c>
      <c r="E65" s="315">
        <f t="shared" ref="E65:AB65" si="61">E66+E67</f>
        <v>6</v>
      </c>
      <c r="F65" s="315">
        <f t="shared" si="61"/>
        <v>25</v>
      </c>
      <c r="G65" s="315">
        <f t="shared" si="61"/>
        <v>10</v>
      </c>
      <c r="H65" s="315">
        <f t="shared" si="61"/>
        <v>23</v>
      </c>
      <c r="I65" s="315">
        <f t="shared" si="61"/>
        <v>6</v>
      </c>
      <c r="J65" s="315">
        <f t="shared" si="61"/>
        <v>0</v>
      </c>
      <c r="K65" s="315"/>
      <c r="L65" s="44">
        <f t="shared" si="61"/>
        <v>0</v>
      </c>
      <c r="M65" s="48">
        <f t="shared" si="61"/>
        <v>40</v>
      </c>
      <c r="N65" s="48">
        <f t="shared" si="61"/>
        <v>35</v>
      </c>
      <c r="O65" s="48">
        <f t="shared" si="61"/>
        <v>5</v>
      </c>
      <c r="P65" s="48">
        <f t="shared" si="61"/>
        <v>26</v>
      </c>
      <c r="Q65" s="48">
        <f t="shared" si="61"/>
        <v>25</v>
      </c>
      <c r="R65" s="48">
        <f t="shared" si="61"/>
        <v>1</v>
      </c>
      <c r="S65" s="48">
        <f t="shared" si="61"/>
        <v>14</v>
      </c>
      <c r="T65" s="48">
        <f t="shared" si="61"/>
        <v>14</v>
      </c>
      <c r="U65" s="48">
        <f t="shared" si="61"/>
        <v>0</v>
      </c>
      <c r="V65" s="48">
        <f t="shared" si="61"/>
        <v>18</v>
      </c>
      <c r="W65" s="48">
        <f t="shared" si="61"/>
        <v>17</v>
      </c>
      <c r="X65" s="48">
        <f t="shared" si="61"/>
        <v>1</v>
      </c>
      <c r="Y65" s="48">
        <f t="shared" si="61"/>
        <v>0</v>
      </c>
      <c r="Z65" s="48">
        <f t="shared" si="61"/>
        <v>0</v>
      </c>
      <c r="AA65" s="48">
        <f t="shared" si="61"/>
        <v>0</v>
      </c>
      <c r="AB65" s="48">
        <f t="shared" si="61"/>
        <v>98</v>
      </c>
      <c r="AC65" s="43">
        <f>AC66+AC67</f>
        <v>91</v>
      </c>
      <c r="AD65" s="46">
        <f>AD66+AD67</f>
        <v>7</v>
      </c>
      <c r="AE65" s="47"/>
      <c r="AG65" s="34"/>
      <c r="AH65" s="34"/>
      <c r="AI65" s="34"/>
      <c r="AJ65" s="34">
        <f t="shared" si="10"/>
        <v>4</v>
      </c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</row>
    <row r="66" spans="1:76" ht="12" customHeight="1" x14ac:dyDescent="0.25">
      <c r="A66" s="49" t="s">
        <v>70</v>
      </c>
      <c r="B66" s="50">
        <v>15</v>
      </c>
      <c r="C66" s="318">
        <f t="shared" si="60"/>
        <v>0</v>
      </c>
      <c r="D66" s="317">
        <v>16</v>
      </c>
      <c r="E66" s="318">
        <f>D66-Q66</f>
        <v>4</v>
      </c>
      <c r="F66" s="317">
        <v>25</v>
      </c>
      <c r="G66" s="318">
        <v>10</v>
      </c>
      <c r="H66" s="317">
        <v>23</v>
      </c>
      <c r="I66" s="318">
        <f>H66-W66</f>
        <v>6</v>
      </c>
      <c r="J66" s="317"/>
      <c r="K66" s="318"/>
      <c r="L66" s="52"/>
      <c r="M66" s="55">
        <f t="shared" ref="M66:M67" si="62">N66+O66</f>
        <v>16</v>
      </c>
      <c r="N66" s="51">
        <v>15</v>
      </c>
      <c r="O66" s="53">
        <v>1</v>
      </c>
      <c r="P66" s="55">
        <f t="shared" ref="P66:P67" si="63">Q66+R66</f>
        <v>13</v>
      </c>
      <c r="Q66" s="51">
        <v>12</v>
      </c>
      <c r="R66" s="53">
        <v>1</v>
      </c>
      <c r="S66" s="55">
        <f t="shared" ref="S66" si="64">T66+U66</f>
        <v>14</v>
      </c>
      <c r="T66" s="51">
        <v>14</v>
      </c>
      <c r="U66" s="53">
        <v>0</v>
      </c>
      <c r="V66" s="55">
        <f t="shared" ref="V66" si="65">W66+X66</f>
        <v>18</v>
      </c>
      <c r="W66" s="51">
        <v>17</v>
      </c>
      <c r="X66" s="53">
        <v>1</v>
      </c>
      <c r="Y66" s="55">
        <f t="shared" ref="Y66" si="66">Z66+AA66</f>
        <v>0</v>
      </c>
      <c r="Z66" s="51">
        <v>0</v>
      </c>
      <c r="AA66" s="53">
        <v>0</v>
      </c>
      <c r="AB66" s="55">
        <f t="shared" ref="AB66:AB67" si="67">AC66+AD66</f>
        <v>61</v>
      </c>
      <c r="AC66" s="43">
        <f>N66+Q66+T66+W66+Z66</f>
        <v>58</v>
      </c>
      <c r="AD66" s="46">
        <f>O66+R66+U66+X66+AA66</f>
        <v>3</v>
      </c>
      <c r="AE66" s="47"/>
      <c r="AG66" s="34">
        <f t="shared" si="59"/>
        <v>4</v>
      </c>
      <c r="AH66" s="34"/>
      <c r="AI66" s="34">
        <v>5</v>
      </c>
      <c r="AJ66" s="34">
        <f t="shared" si="10"/>
        <v>2</v>
      </c>
      <c r="AK66" s="34"/>
      <c r="AL66" s="34"/>
      <c r="AM66" s="34">
        <f t="shared" si="50"/>
        <v>1</v>
      </c>
      <c r="AN66" s="34"/>
      <c r="AO66" s="34"/>
      <c r="AP66" s="34">
        <f t="shared" si="51"/>
        <v>12</v>
      </c>
      <c r="AQ66" s="34"/>
      <c r="AR66" s="34"/>
      <c r="AS66" s="34">
        <f t="shared" si="52"/>
        <v>0</v>
      </c>
      <c r="AT66" s="34"/>
      <c r="AU66" s="34"/>
    </row>
    <row r="67" spans="1:76" ht="12" customHeight="1" x14ac:dyDescent="0.25">
      <c r="A67" s="49" t="s">
        <v>71</v>
      </c>
      <c r="B67" s="50">
        <v>20</v>
      </c>
      <c r="C67" s="318">
        <f t="shared" si="60"/>
        <v>0</v>
      </c>
      <c r="D67" s="317">
        <v>15</v>
      </c>
      <c r="E67" s="318">
        <f>D67-Q67</f>
        <v>2</v>
      </c>
      <c r="F67" s="317"/>
      <c r="G67" s="318"/>
      <c r="H67" s="317"/>
      <c r="I67" s="318"/>
      <c r="J67" s="317"/>
      <c r="K67" s="318"/>
      <c r="L67" s="52"/>
      <c r="M67" s="55">
        <f t="shared" si="62"/>
        <v>24</v>
      </c>
      <c r="N67" s="51">
        <v>20</v>
      </c>
      <c r="O67" s="53">
        <v>4</v>
      </c>
      <c r="P67" s="55">
        <f t="shared" si="63"/>
        <v>13</v>
      </c>
      <c r="Q67" s="51">
        <v>13</v>
      </c>
      <c r="R67" s="53">
        <v>0</v>
      </c>
      <c r="S67" s="55"/>
      <c r="T67" s="51"/>
      <c r="U67" s="53"/>
      <c r="V67" s="55"/>
      <c r="W67" s="51"/>
      <c r="X67" s="53"/>
      <c r="Y67" s="55"/>
      <c r="Z67" s="51"/>
      <c r="AA67" s="53"/>
      <c r="AB67" s="55">
        <f t="shared" si="67"/>
        <v>37</v>
      </c>
      <c r="AC67" s="43">
        <f>N67+Q67+T67+W67+Z67</f>
        <v>33</v>
      </c>
      <c r="AD67" s="46">
        <f>O67+R67+U67+X67+AA67</f>
        <v>4</v>
      </c>
      <c r="AE67" s="47"/>
      <c r="AG67" s="34">
        <f t="shared" si="59"/>
        <v>6</v>
      </c>
      <c r="AH67" s="34"/>
      <c r="AI67" s="34">
        <v>10</v>
      </c>
      <c r="AJ67" s="34">
        <f t="shared" si="10"/>
        <v>2</v>
      </c>
      <c r="AK67" s="34"/>
      <c r="AL67" s="34"/>
      <c r="AM67" s="34">
        <f t="shared" si="50"/>
        <v>0</v>
      </c>
      <c r="AN67" s="34"/>
      <c r="AO67" s="34"/>
      <c r="AP67" s="34">
        <f t="shared" si="51"/>
        <v>0</v>
      </c>
      <c r="AQ67" s="34"/>
      <c r="AR67" s="34"/>
      <c r="AS67" s="34">
        <f t="shared" si="52"/>
        <v>0</v>
      </c>
      <c r="AT67" s="34"/>
      <c r="AU67" s="34"/>
    </row>
    <row r="68" spans="1:76" ht="15" customHeight="1" x14ac:dyDescent="0.25">
      <c r="A68" s="42" t="s">
        <v>72</v>
      </c>
      <c r="B68" s="48">
        <f>B69+B70</f>
        <v>20</v>
      </c>
      <c r="C68" s="315">
        <v>0</v>
      </c>
      <c r="D68" s="315">
        <f>D69+D70</f>
        <v>20</v>
      </c>
      <c r="E68" s="315">
        <f t="shared" ref="E68:AB68" si="68">E69+E70</f>
        <v>8</v>
      </c>
      <c r="F68" s="315">
        <f t="shared" si="68"/>
        <v>20</v>
      </c>
      <c r="G68" s="315">
        <f t="shared" si="68"/>
        <v>10</v>
      </c>
      <c r="H68" s="315">
        <f t="shared" si="68"/>
        <v>15</v>
      </c>
      <c r="I68" s="315">
        <f t="shared" si="68"/>
        <v>10</v>
      </c>
      <c r="J68" s="315">
        <f t="shared" si="68"/>
        <v>0</v>
      </c>
      <c r="K68" s="315"/>
      <c r="L68" s="44">
        <f t="shared" si="68"/>
        <v>0</v>
      </c>
      <c r="M68" s="48">
        <f t="shared" si="68"/>
        <v>22</v>
      </c>
      <c r="N68" s="48">
        <f t="shared" si="68"/>
        <v>21</v>
      </c>
      <c r="O68" s="48">
        <f t="shared" si="68"/>
        <v>1</v>
      </c>
      <c r="P68" s="48">
        <f t="shared" si="68"/>
        <v>13</v>
      </c>
      <c r="Q68" s="48">
        <f t="shared" si="68"/>
        <v>12</v>
      </c>
      <c r="R68" s="48">
        <f t="shared" si="68"/>
        <v>1</v>
      </c>
      <c r="S68" s="48">
        <f t="shared" si="68"/>
        <v>2</v>
      </c>
      <c r="T68" s="48">
        <f t="shared" si="68"/>
        <v>1</v>
      </c>
      <c r="U68" s="48">
        <f t="shared" si="68"/>
        <v>1</v>
      </c>
      <c r="V68" s="48">
        <f t="shared" si="68"/>
        <v>5</v>
      </c>
      <c r="W68" s="48">
        <f t="shared" si="68"/>
        <v>5</v>
      </c>
      <c r="X68" s="48">
        <f t="shared" si="68"/>
        <v>0</v>
      </c>
      <c r="Y68" s="48">
        <f t="shared" si="68"/>
        <v>0</v>
      </c>
      <c r="Z68" s="48">
        <f t="shared" si="68"/>
        <v>0</v>
      </c>
      <c r="AA68" s="48">
        <f t="shared" si="68"/>
        <v>0</v>
      </c>
      <c r="AB68" s="48">
        <f t="shared" si="68"/>
        <v>42</v>
      </c>
      <c r="AC68" s="43">
        <f>AC69+AC70</f>
        <v>39</v>
      </c>
      <c r="AD68" s="46">
        <f>AD69+AD70</f>
        <v>3</v>
      </c>
      <c r="AE68" s="47"/>
      <c r="AG68" s="34"/>
      <c r="AH68" s="34"/>
      <c r="AI68" s="34"/>
      <c r="AJ68" s="34"/>
      <c r="AK68" s="34"/>
      <c r="AL68" s="34"/>
      <c r="AM68" s="34"/>
      <c r="AN68" s="34"/>
      <c r="AO68" s="34"/>
      <c r="AP68" s="34">
        <f t="shared" si="51"/>
        <v>10</v>
      </c>
      <c r="AQ68" s="34"/>
      <c r="AR68" s="34"/>
      <c r="AS68" s="34">
        <f t="shared" si="52"/>
        <v>0</v>
      </c>
      <c r="AT68" s="34"/>
      <c r="AU68" s="34"/>
    </row>
    <row r="69" spans="1:76" ht="12" customHeight="1" x14ac:dyDescent="0.25">
      <c r="A69" s="49" t="s">
        <v>73</v>
      </c>
      <c r="B69" s="50"/>
      <c r="C69" s="318">
        <f t="shared" si="60"/>
        <v>0</v>
      </c>
      <c r="D69" s="317">
        <v>0</v>
      </c>
      <c r="E69" s="318">
        <f>D69-Q69</f>
        <v>0</v>
      </c>
      <c r="F69" s="317">
        <v>20</v>
      </c>
      <c r="G69" s="318">
        <v>10</v>
      </c>
      <c r="H69" s="317">
        <v>15</v>
      </c>
      <c r="I69" s="318">
        <f>H69-W69</f>
        <v>10</v>
      </c>
      <c r="J69" s="317"/>
      <c r="K69" s="318"/>
      <c r="L69" s="52"/>
      <c r="M69" s="55">
        <f t="shared" ref="M69:M70" si="69">N69+O69</f>
        <v>0</v>
      </c>
      <c r="N69" s="51">
        <v>0</v>
      </c>
      <c r="O69" s="53"/>
      <c r="P69" s="55">
        <f t="shared" ref="P69:P70" si="70">Q69+R69</f>
        <v>0</v>
      </c>
      <c r="Q69" s="51">
        <v>0</v>
      </c>
      <c r="R69" s="53"/>
      <c r="S69" s="81">
        <f t="shared" ref="S69" si="71">T69+U69</f>
        <v>2</v>
      </c>
      <c r="T69" s="68">
        <v>1</v>
      </c>
      <c r="U69" s="68">
        <v>1</v>
      </c>
      <c r="V69" s="55">
        <f t="shared" ref="V69" si="72">W69+X69</f>
        <v>5</v>
      </c>
      <c r="W69" s="51">
        <v>5</v>
      </c>
      <c r="X69" s="53">
        <v>0</v>
      </c>
      <c r="Y69" s="55">
        <f t="shared" ref="Y69" si="73">Z69+AA69</f>
        <v>0</v>
      </c>
      <c r="Z69" s="51">
        <v>0</v>
      </c>
      <c r="AA69" s="53">
        <v>0</v>
      </c>
      <c r="AB69" s="55">
        <f t="shared" ref="AB69:AB70" si="74">AC69+AD69</f>
        <v>7</v>
      </c>
      <c r="AC69" s="43">
        <f>N69+Q69+T69+W69+Z69</f>
        <v>6</v>
      </c>
      <c r="AD69" s="46">
        <f>O69+R69+U69+X69+AA69</f>
        <v>1</v>
      </c>
      <c r="AE69" s="47"/>
      <c r="AG69" s="34">
        <f t="shared" si="59"/>
        <v>0</v>
      </c>
      <c r="AH69" s="34"/>
      <c r="AI69" s="34"/>
      <c r="AJ69" s="34">
        <f t="shared" si="10"/>
        <v>0</v>
      </c>
      <c r="AK69" s="34"/>
      <c r="AL69" s="34"/>
      <c r="AM69" s="34">
        <f t="shared" si="50"/>
        <v>13</v>
      </c>
      <c r="AN69" s="34"/>
      <c r="AO69" s="34"/>
      <c r="AP69" s="34">
        <f t="shared" si="51"/>
        <v>10</v>
      </c>
      <c r="AQ69" s="34"/>
      <c r="AR69" s="34"/>
      <c r="AS69" s="34">
        <f t="shared" si="52"/>
        <v>0</v>
      </c>
      <c r="AT69" s="34"/>
      <c r="AU69" s="34"/>
    </row>
    <row r="70" spans="1:76" ht="12" customHeight="1" x14ac:dyDescent="0.25">
      <c r="A70" s="49" t="s">
        <v>74</v>
      </c>
      <c r="B70" s="50">
        <v>20</v>
      </c>
      <c r="C70" s="318">
        <v>0</v>
      </c>
      <c r="D70" s="317">
        <v>20</v>
      </c>
      <c r="E70" s="318">
        <f>D70-Q70</f>
        <v>8</v>
      </c>
      <c r="F70" s="317"/>
      <c r="G70" s="318"/>
      <c r="H70" s="317"/>
      <c r="I70" s="318"/>
      <c r="J70" s="317"/>
      <c r="K70" s="318"/>
      <c r="L70" s="52"/>
      <c r="M70" s="55">
        <f t="shared" si="69"/>
        <v>22</v>
      </c>
      <c r="N70" s="51">
        <v>21</v>
      </c>
      <c r="O70" s="53">
        <v>1</v>
      </c>
      <c r="P70" s="55">
        <f t="shared" si="70"/>
        <v>13</v>
      </c>
      <c r="Q70" s="51">
        <v>12</v>
      </c>
      <c r="R70" s="53">
        <v>1</v>
      </c>
      <c r="S70" s="55"/>
      <c r="T70" s="51"/>
      <c r="U70" s="53"/>
      <c r="V70" s="55"/>
      <c r="W70" s="51"/>
      <c r="X70" s="53"/>
      <c r="Y70" s="55"/>
      <c r="Z70" s="51"/>
      <c r="AA70" s="53"/>
      <c r="AB70" s="55">
        <f t="shared" si="74"/>
        <v>35</v>
      </c>
      <c r="AC70" s="43">
        <f>N70+Q70+T70+W70+Z70</f>
        <v>33</v>
      </c>
      <c r="AD70" s="46">
        <f>O70+R70+U70+X70+AA70</f>
        <v>2</v>
      </c>
      <c r="AE70" s="47"/>
      <c r="AG70" s="34">
        <f t="shared" si="59"/>
        <v>4</v>
      </c>
      <c r="AH70" s="34"/>
      <c r="AI70" s="34">
        <v>5</v>
      </c>
      <c r="AJ70" s="34">
        <f t="shared" si="10"/>
        <v>2</v>
      </c>
      <c r="AK70" s="34"/>
      <c r="AL70" s="34"/>
      <c r="AM70" s="34">
        <f t="shared" si="50"/>
        <v>0</v>
      </c>
      <c r="AN70" s="34"/>
      <c r="AO70" s="34"/>
      <c r="AP70" s="34">
        <f t="shared" si="51"/>
        <v>0</v>
      </c>
      <c r="AQ70" s="34"/>
      <c r="AR70" s="34"/>
      <c r="AS70" s="34">
        <f t="shared" si="52"/>
        <v>0</v>
      </c>
      <c r="AT70" s="34"/>
      <c r="AU70" s="34"/>
    </row>
    <row r="71" spans="1:76" ht="15.75" customHeight="1" x14ac:dyDescent="0.25">
      <c r="A71" s="41" t="s">
        <v>75</v>
      </c>
      <c r="B71" s="48">
        <f>B72+B73</f>
        <v>25</v>
      </c>
      <c r="C71" s="315">
        <v>0</v>
      </c>
      <c r="D71" s="315">
        <f>D72+D73</f>
        <v>25</v>
      </c>
      <c r="E71" s="315">
        <f t="shared" ref="E71:AB71" si="75">E72+E73</f>
        <v>10</v>
      </c>
      <c r="F71" s="315">
        <f t="shared" si="75"/>
        <v>23</v>
      </c>
      <c r="G71" s="315">
        <f t="shared" si="75"/>
        <v>10</v>
      </c>
      <c r="H71" s="315">
        <f t="shared" si="75"/>
        <v>25</v>
      </c>
      <c r="I71" s="315">
        <f t="shared" si="75"/>
        <v>8</v>
      </c>
      <c r="J71" s="315">
        <f t="shared" si="75"/>
        <v>0</v>
      </c>
      <c r="K71" s="315"/>
      <c r="L71" s="44">
        <f t="shared" si="75"/>
        <v>0</v>
      </c>
      <c r="M71" s="48">
        <f t="shared" si="75"/>
        <v>31</v>
      </c>
      <c r="N71" s="48">
        <f t="shared" si="75"/>
        <v>30</v>
      </c>
      <c r="O71" s="48">
        <f t="shared" si="75"/>
        <v>1</v>
      </c>
      <c r="P71" s="48">
        <f t="shared" si="75"/>
        <v>16</v>
      </c>
      <c r="Q71" s="48">
        <f t="shared" si="75"/>
        <v>16</v>
      </c>
      <c r="R71" s="48">
        <f t="shared" si="75"/>
        <v>0</v>
      </c>
      <c r="S71" s="48">
        <f t="shared" si="75"/>
        <v>13</v>
      </c>
      <c r="T71" s="48">
        <f t="shared" si="75"/>
        <v>13</v>
      </c>
      <c r="U71" s="48">
        <f t="shared" si="75"/>
        <v>0</v>
      </c>
      <c r="V71" s="48">
        <f t="shared" si="75"/>
        <v>17</v>
      </c>
      <c r="W71" s="48">
        <f t="shared" si="75"/>
        <v>17</v>
      </c>
      <c r="X71" s="48">
        <f t="shared" si="75"/>
        <v>0</v>
      </c>
      <c r="Y71" s="48">
        <f t="shared" si="75"/>
        <v>0</v>
      </c>
      <c r="Z71" s="48">
        <f t="shared" si="75"/>
        <v>0</v>
      </c>
      <c r="AA71" s="48">
        <f t="shared" si="75"/>
        <v>0</v>
      </c>
      <c r="AB71" s="48">
        <f t="shared" si="75"/>
        <v>77</v>
      </c>
      <c r="AC71" s="43">
        <f>AC72+AC73</f>
        <v>76</v>
      </c>
      <c r="AD71" s="46">
        <f>AD72+AD73</f>
        <v>1</v>
      </c>
      <c r="AE71" s="47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>
        <f t="shared" si="52"/>
        <v>0</v>
      </c>
      <c r="AT71" s="34"/>
      <c r="AU71" s="34"/>
    </row>
    <row r="72" spans="1:76" ht="12.75" customHeight="1" x14ac:dyDescent="0.25">
      <c r="A72" s="82" t="s">
        <v>76</v>
      </c>
      <c r="B72" s="50">
        <v>10</v>
      </c>
      <c r="C72" s="318">
        <v>0</v>
      </c>
      <c r="D72" s="317">
        <v>17</v>
      </c>
      <c r="E72" s="318">
        <f t="shared" ref="E72:E75" si="76">D72-Q72</f>
        <v>10</v>
      </c>
      <c r="F72" s="317">
        <v>9</v>
      </c>
      <c r="G72" s="318">
        <f t="shared" ref="G72:G74" si="77">F72-T72</f>
        <v>4</v>
      </c>
      <c r="H72" s="317">
        <v>11</v>
      </c>
      <c r="I72" s="318">
        <f t="shared" ref="I72:I74" si="78">H72-W72</f>
        <v>4</v>
      </c>
      <c r="J72" s="317"/>
      <c r="K72" s="318"/>
      <c r="L72" s="52"/>
      <c r="M72" s="55">
        <f t="shared" ref="M72:M75" si="79">N72+O72</f>
        <v>15</v>
      </c>
      <c r="N72" s="51">
        <v>14</v>
      </c>
      <c r="O72" s="53">
        <v>1</v>
      </c>
      <c r="P72" s="55">
        <f t="shared" si="54"/>
        <v>7</v>
      </c>
      <c r="Q72" s="51">
        <v>7</v>
      </c>
      <c r="R72" s="53">
        <v>0</v>
      </c>
      <c r="S72" s="55">
        <f t="shared" si="55"/>
        <v>5</v>
      </c>
      <c r="T72" s="51">
        <v>5</v>
      </c>
      <c r="U72" s="53">
        <v>0</v>
      </c>
      <c r="V72" s="55">
        <f>W72+X72</f>
        <v>7</v>
      </c>
      <c r="W72" s="51">
        <v>7</v>
      </c>
      <c r="X72" s="53">
        <v>0</v>
      </c>
      <c r="Y72" s="55">
        <f t="shared" si="57"/>
        <v>0</v>
      </c>
      <c r="Z72" s="51">
        <v>0</v>
      </c>
      <c r="AA72" s="53">
        <v>0</v>
      </c>
      <c r="AB72" s="55">
        <f t="shared" si="58"/>
        <v>34</v>
      </c>
      <c r="AC72" s="43">
        <f t="shared" ref="AC72:AD75" si="80">N72+Q72+T72+W72+Z72</f>
        <v>33</v>
      </c>
      <c r="AD72" s="46">
        <f t="shared" si="80"/>
        <v>1</v>
      </c>
      <c r="AE72" s="47"/>
      <c r="AG72" s="34">
        <f t="shared" si="59"/>
        <v>4</v>
      </c>
      <c r="AH72" s="34"/>
      <c r="AI72" s="34">
        <v>5</v>
      </c>
      <c r="AJ72" s="34">
        <f t="shared" si="10"/>
        <v>8</v>
      </c>
      <c r="AK72" s="34"/>
      <c r="AL72" s="34"/>
      <c r="AM72" s="34">
        <f t="shared" si="50"/>
        <v>10</v>
      </c>
      <c r="AN72" s="34"/>
      <c r="AO72" s="34"/>
      <c r="AP72" s="34">
        <f t="shared" si="51"/>
        <v>8</v>
      </c>
      <c r="AQ72" s="34"/>
      <c r="AR72" s="34"/>
      <c r="AS72" s="34">
        <f t="shared" si="52"/>
        <v>0</v>
      </c>
      <c r="AT72" s="34"/>
      <c r="AU72" s="34"/>
    </row>
    <row r="73" spans="1:76" ht="13.5" customHeight="1" x14ac:dyDescent="0.25">
      <c r="A73" s="82" t="s">
        <v>77</v>
      </c>
      <c r="B73" s="50">
        <v>15</v>
      </c>
      <c r="C73" s="318">
        <v>0</v>
      </c>
      <c r="D73" s="317">
        <v>8</v>
      </c>
      <c r="E73" s="318">
        <v>0</v>
      </c>
      <c r="F73" s="317">
        <v>14</v>
      </c>
      <c r="G73" s="318">
        <f t="shared" si="77"/>
        <v>6</v>
      </c>
      <c r="H73" s="317">
        <v>14</v>
      </c>
      <c r="I73" s="318">
        <f t="shared" si="78"/>
        <v>4</v>
      </c>
      <c r="J73" s="317"/>
      <c r="K73" s="318"/>
      <c r="L73" s="52"/>
      <c r="M73" s="55">
        <f t="shared" si="79"/>
        <v>16</v>
      </c>
      <c r="N73" s="51">
        <v>16</v>
      </c>
      <c r="O73" s="53"/>
      <c r="P73" s="55">
        <f t="shared" si="54"/>
        <v>9</v>
      </c>
      <c r="Q73" s="51">
        <v>9</v>
      </c>
      <c r="R73" s="53">
        <v>0</v>
      </c>
      <c r="S73" s="55">
        <f t="shared" si="55"/>
        <v>8</v>
      </c>
      <c r="T73" s="51">
        <v>8</v>
      </c>
      <c r="U73" s="53">
        <v>0</v>
      </c>
      <c r="V73" s="55">
        <f t="shared" si="56"/>
        <v>10</v>
      </c>
      <c r="W73" s="51">
        <v>10</v>
      </c>
      <c r="X73" s="53">
        <v>0</v>
      </c>
      <c r="Y73" s="55">
        <f t="shared" si="57"/>
        <v>0</v>
      </c>
      <c r="Z73" s="51">
        <v>0</v>
      </c>
      <c r="AA73" s="53">
        <v>0</v>
      </c>
      <c r="AB73" s="55">
        <f t="shared" si="58"/>
        <v>43</v>
      </c>
      <c r="AC73" s="43">
        <f t="shared" si="80"/>
        <v>43</v>
      </c>
      <c r="AD73" s="46">
        <f t="shared" si="80"/>
        <v>0</v>
      </c>
      <c r="AE73" s="47"/>
      <c r="AG73" s="34"/>
      <c r="AH73" s="34"/>
      <c r="AI73" s="34"/>
      <c r="AJ73" s="34">
        <f t="shared" si="10"/>
        <v>6</v>
      </c>
      <c r="AK73" s="34"/>
      <c r="AL73" s="34"/>
      <c r="AM73" s="34">
        <f t="shared" si="50"/>
        <v>7</v>
      </c>
      <c r="AN73" s="34"/>
      <c r="AO73" s="34"/>
      <c r="AP73" s="34">
        <f t="shared" si="51"/>
        <v>5</v>
      </c>
      <c r="AQ73" s="34"/>
      <c r="AR73" s="34"/>
      <c r="AS73" s="34">
        <f t="shared" si="52"/>
        <v>0</v>
      </c>
      <c r="AT73" s="34"/>
      <c r="AU73" s="34"/>
    </row>
    <row r="74" spans="1:76" ht="16.5" customHeight="1" x14ac:dyDescent="0.25">
      <c r="A74" s="41" t="s">
        <v>78</v>
      </c>
      <c r="B74" s="48">
        <v>20</v>
      </c>
      <c r="C74" s="315">
        <f t="shared" si="60"/>
        <v>0</v>
      </c>
      <c r="D74" s="315">
        <v>20</v>
      </c>
      <c r="E74" s="315">
        <f t="shared" si="76"/>
        <v>2</v>
      </c>
      <c r="F74" s="315">
        <v>15</v>
      </c>
      <c r="G74" s="315">
        <f t="shared" si="77"/>
        <v>5</v>
      </c>
      <c r="H74" s="315">
        <v>18</v>
      </c>
      <c r="I74" s="315">
        <f t="shared" si="78"/>
        <v>6</v>
      </c>
      <c r="J74" s="315"/>
      <c r="K74" s="315"/>
      <c r="L74" s="44"/>
      <c r="M74" s="45">
        <f t="shared" si="79"/>
        <v>21</v>
      </c>
      <c r="N74" s="43">
        <v>20</v>
      </c>
      <c r="O74" s="46">
        <v>1</v>
      </c>
      <c r="P74" s="45">
        <f t="shared" si="54"/>
        <v>18</v>
      </c>
      <c r="Q74" s="43">
        <v>18</v>
      </c>
      <c r="R74" s="46">
        <v>0</v>
      </c>
      <c r="S74" s="45">
        <f t="shared" si="55"/>
        <v>10</v>
      </c>
      <c r="T74" s="43">
        <v>10</v>
      </c>
      <c r="U74" s="46">
        <v>0</v>
      </c>
      <c r="V74" s="45">
        <f t="shared" si="56"/>
        <v>12</v>
      </c>
      <c r="W74" s="43">
        <v>12</v>
      </c>
      <c r="X74" s="46">
        <v>0</v>
      </c>
      <c r="Y74" s="45"/>
      <c r="Z74" s="43"/>
      <c r="AA74" s="46"/>
      <c r="AB74" s="45">
        <f t="shared" si="58"/>
        <v>61</v>
      </c>
      <c r="AC74" s="43">
        <f t="shared" si="80"/>
        <v>60</v>
      </c>
      <c r="AD74" s="46">
        <f t="shared" si="80"/>
        <v>1</v>
      </c>
      <c r="AE74" s="47"/>
      <c r="AG74" s="34">
        <f t="shared" si="59"/>
        <v>4</v>
      </c>
      <c r="AH74" s="34"/>
      <c r="AI74" s="34">
        <v>5</v>
      </c>
      <c r="AJ74" s="34">
        <f t="shared" si="10"/>
        <v>12</v>
      </c>
      <c r="AK74" s="34"/>
      <c r="AL74" s="34"/>
      <c r="AM74" s="34">
        <f t="shared" si="50"/>
        <v>5</v>
      </c>
      <c r="AN74" s="34"/>
      <c r="AO74" s="34"/>
      <c r="AP74" s="34">
        <f t="shared" si="51"/>
        <v>3</v>
      </c>
      <c r="AQ74" s="34"/>
      <c r="AR74" s="34"/>
      <c r="AS74" s="34">
        <f t="shared" si="52"/>
        <v>0</v>
      </c>
      <c r="AT74" s="34"/>
      <c r="AU74" s="34"/>
    </row>
    <row r="75" spans="1:76" ht="12" customHeight="1" x14ac:dyDescent="0.25">
      <c r="A75" s="41" t="s">
        <v>79</v>
      </c>
      <c r="B75" s="56">
        <v>23</v>
      </c>
      <c r="C75" s="315">
        <v>0</v>
      </c>
      <c r="D75" s="315">
        <v>21</v>
      </c>
      <c r="E75" s="315">
        <f t="shared" si="76"/>
        <v>4</v>
      </c>
      <c r="F75" s="315">
        <v>25</v>
      </c>
      <c r="G75" s="315">
        <v>10</v>
      </c>
      <c r="H75" s="315">
        <v>30</v>
      </c>
      <c r="I75" s="315">
        <v>10</v>
      </c>
      <c r="J75" s="315"/>
      <c r="K75" s="315"/>
      <c r="L75" s="44"/>
      <c r="M75" s="45">
        <f t="shared" si="79"/>
        <v>25</v>
      </c>
      <c r="N75" s="43">
        <v>24</v>
      </c>
      <c r="O75" s="46">
        <v>1</v>
      </c>
      <c r="P75" s="45">
        <f t="shared" si="54"/>
        <v>17</v>
      </c>
      <c r="Q75" s="43">
        <v>17</v>
      </c>
      <c r="R75" s="46">
        <v>0</v>
      </c>
      <c r="S75" s="45">
        <f t="shared" si="55"/>
        <v>14</v>
      </c>
      <c r="T75" s="43">
        <v>14</v>
      </c>
      <c r="U75" s="46">
        <v>0</v>
      </c>
      <c r="V75" s="45">
        <f t="shared" si="56"/>
        <v>7</v>
      </c>
      <c r="W75" s="43">
        <v>7</v>
      </c>
      <c r="X75" s="46">
        <v>0</v>
      </c>
      <c r="Y75" s="45">
        <f t="shared" si="57"/>
        <v>0</v>
      </c>
      <c r="Z75" s="43">
        <v>0</v>
      </c>
      <c r="AA75" s="46">
        <v>0</v>
      </c>
      <c r="AB75" s="45">
        <f t="shared" si="58"/>
        <v>63</v>
      </c>
      <c r="AC75" s="43">
        <f t="shared" si="80"/>
        <v>62</v>
      </c>
      <c r="AD75" s="46">
        <f t="shared" si="80"/>
        <v>1</v>
      </c>
      <c r="AE75" s="47"/>
      <c r="AG75" s="34">
        <f t="shared" si="59"/>
        <v>7</v>
      </c>
      <c r="AH75" s="34"/>
      <c r="AI75" s="34">
        <v>8</v>
      </c>
      <c r="AJ75" s="34">
        <f t="shared" si="10"/>
        <v>13</v>
      </c>
      <c r="AK75" s="34"/>
      <c r="AL75" s="34"/>
      <c r="AM75" s="34">
        <f t="shared" si="50"/>
        <v>1</v>
      </c>
      <c r="AN75" s="34"/>
      <c r="AO75" s="34"/>
      <c r="AP75" s="34">
        <f t="shared" si="51"/>
        <v>8</v>
      </c>
      <c r="AQ75" s="34"/>
      <c r="AR75" s="34"/>
      <c r="AS75" s="34">
        <f t="shared" si="52"/>
        <v>0</v>
      </c>
      <c r="AT75" s="34"/>
      <c r="AU75" s="34"/>
    </row>
    <row r="76" spans="1:76" s="39" customFormat="1" ht="13.5" customHeight="1" x14ac:dyDescent="0.25">
      <c r="A76" s="35" t="s">
        <v>80</v>
      </c>
      <c r="B76" s="36">
        <f>B77</f>
        <v>26</v>
      </c>
      <c r="C76" s="36">
        <f t="shared" ref="C76:AD76" si="81">C77</f>
        <v>0</v>
      </c>
      <c r="D76" s="36">
        <f>D77</f>
        <v>25</v>
      </c>
      <c r="E76" s="36">
        <f t="shared" si="81"/>
        <v>4</v>
      </c>
      <c r="F76" s="36">
        <f t="shared" si="81"/>
        <v>0</v>
      </c>
      <c r="G76" s="36">
        <f t="shared" si="81"/>
        <v>0</v>
      </c>
      <c r="H76" s="36">
        <f t="shared" si="81"/>
        <v>0</v>
      </c>
      <c r="I76" s="36">
        <f t="shared" si="81"/>
        <v>0</v>
      </c>
      <c r="J76" s="36">
        <f t="shared" si="81"/>
        <v>0</v>
      </c>
      <c r="K76" s="36">
        <f t="shared" si="81"/>
        <v>0</v>
      </c>
      <c r="L76" s="37">
        <f t="shared" si="81"/>
        <v>0</v>
      </c>
      <c r="M76" s="36">
        <f t="shared" si="81"/>
        <v>31</v>
      </c>
      <c r="N76" s="36">
        <f t="shared" si="81"/>
        <v>26</v>
      </c>
      <c r="O76" s="36">
        <f t="shared" si="81"/>
        <v>5</v>
      </c>
      <c r="P76" s="36">
        <f t="shared" si="81"/>
        <v>24</v>
      </c>
      <c r="Q76" s="36">
        <f t="shared" si="81"/>
        <v>21</v>
      </c>
      <c r="R76" s="36">
        <f t="shared" si="81"/>
        <v>3</v>
      </c>
      <c r="S76" s="36">
        <f t="shared" si="81"/>
        <v>0</v>
      </c>
      <c r="T76" s="36">
        <f t="shared" si="81"/>
        <v>0</v>
      </c>
      <c r="U76" s="36">
        <f t="shared" si="81"/>
        <v>0</v>
      </c>
      <c r="V76" s="36">
        <f t="shared" si="81"/>
        <v>4</v>
      </c>
      <c r="W76" s="36">
        <f t="shared" si="81"/>
        <v>0</v>
      </c>
      <c r="X76" s="36">
        <f t="shared" si="81"/>
        <v>4</v>
      </c>
      <c r="Y76" s="36">
        <f t="shared" si="81"/>
        <v>0</v>
      </c>
      <c r="Z76" s="36">
        <f t="shared" si="81"/>
        <v>0</v>
      </c>
      <c r="AA76" s="36">
        <f t="shared" si="81"/>
        <v>0</v>
      </c>
      <c r="AB76" s="36">
        <f t="shared" si="81"/>
        <v>59</v>
      </c>
      <c r="AC76" s="36">
        <f t="shared" si="81"/>
        <v>47</v>
      </c>
      <c r="AD76" s="36">
        <f t="shared" si="81"/>
        <v>12</v>
      </c>
      <c r="AE76" s="79"/>
      <c r="AF76" s="33"/>
      <c r="AG76" s="40"/>
      <c r="AH76" s="40"/>
      <c r="AI76" s="40"/>
      <c r="AJ76" s="34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</row>
    <row r="77" spans="1:76" ht="12" customHeight="1" x14ac:dyDescent="0.25">
      <c r="A77" s="83" t="s">
        <v>81</v>
      </c>
      <c r="B77" s="84">
        <v>26</v>
      </c>
      <c r="C77" s="315">
        <f>B77-N77</f>
        <v>0</v>
      </c>
      <c r="D77" s="316">
        <v>25</v>
      </c>
      <c r="E77" s="315">
        <f>D77-Q77</f>
        <v>4</v>
      </c>
      <c r="F77" s="316">
        <v>0</v>
      </c>
      <c r="G77" s="315">
        <f>F77-T77</f>
        <v>0</v>
      </c>
      <c r="H77" s="316">
        <v>0</v>
      </c>
      <c r="I77" s="315">
        <f>H77-W77</f>
        <v>0</v>
      </c>
      <c r="J77" s="316"/>
      <c r="K77" s="315">
        <f>J77-Z77</f>
        <v>0</v>
      </c>
      <c r="L77" s="44"/>
      <c r="M77" s="45">
        <f>N77+O77</f>
        <v>31</v>
      </c>
      <c r="N77" s="43">
        <v>26</v>
      </c>
      <c r="O77" s="46">
        <v>5</v>
      </c>
      <c r="P77" s="45">
        <f>Q77+R77</f>
        <v>24</v>
      </c>
      <c r="Q77" s="43">
        <v>21</v>
      </c>
      <c r="R77" s="46">
        <v>3</v>
      </c>
      <c r="S77" s="45">
        <f>T77+U77</f>
        <v>0</v>
      </c>
      <c r="T77" s="43"/>
      <c r="U77" s="46"/>
      <c r="V77" s="45">
        <f>W77+X77</f>
        <v>4</v>
      </c>
      <c r="W77" s="43">
        <v>0</v>
      </c>
      <c r="X77" s="46">
        <v>4</v>
      </c>
      <c r="Y77" s="45">
        <f>Z77+AA77</f>
        <v>0</v>
      </c>
      <c r="Z77" s="43"/>
      <c r="AA77" s="46">
        <v>0</v>
      </c>
      <c r="AB77" s="45">
        <f>AC77+AD77</f>
        <v>59</v>
      </c>
      <c r="AC77" s="43">
        <f>N77+Q77+T77+W77</f>
        <v>47</v>
      </c>
      <c r="AD77" s="46">
        <f>O77+R77+U77+X77</f>
        <v>12</v>
      </c>
      <c r="AE77" s="47"/>
      <c r="AF77" s="33"/>
      <c r="AG77" s="34">
        <f>AI77-O77</f>
        <v>0</v>
      </c>
      <c r="AH77" s="34"/>
      <c r="AI77" s="34">
        <v>5</v>
      </c>
      <c r="AJ77" s="34">
        <f t="shared" si="10"/>
        <v>6</v>
      </c>
      <c r="AK77" s="34"/>
      <c r="AL77" s="34"/>
      <c r="AM77" s="34">
        <f xml:space="preserve"> IF(S77=0, 0,IF(S77&gt;0, IF(S77&lt;=15,15-S77,IF(S77&lt;=30,30-S77,IF(S77&lt;=45,45-S77, 0)))))</f>
        <v>0</v>
      </c>
      <c r="AN77" s="34"/>
      <c r="AO77" s="34"/>
      <c r="AP77" s="34">
        <f xml:space="preserve"> IF(V77=0, 0,IF(V77&gt;0, IF(V77&lt;=15,15-V77,IF(V77&lt;=30,30-V77,IF(V77&lt;=45,45-V77, 0)))))</f>
        <v>11</v>
      </c>
      <c r="AQ77" s="34"/>
      <c r="AR77" s="34"/>
      <c r="AS77" s="34">
        <f xml:space="preserve"> IF(Y77=0, 0,IF(Y77&gt;0, IF(Y77&lt;=15,15-Y77,IF(Y77&lt;=30,30-Y77,IF(Y77&lt;=45,45-Y77, 0)))))</f>
        <v>0</v>
      </c>
      <c r="AT77" s="34"/>
      <c r="AU77" s="34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</row>
    <row r="78" spans="1:76" s="39" customFormat="1" ht="12" customHeight="1" x14ac:dyDescent="0.25">
      <c r="A78" s="35" t="s">
        <v>53</v>
      </c>
      <c r="B78" s="64">
        <f>B80+B79+B81+B82+B83+B84+B85</f>
        <v>37</v>
      </c>
      <c r="C78" s="64">
        <v>0</v>
      </c>
      <c r="D78" s="64">
        <f t="shared" ref="D78:AD78" si="82">D80+D79+D81+D82+D83+D84+D85</f>
        <v>36</v>
      </c>
      <c r="E78" s="64">
        <f t="shared" si="82"/>
        <v>8</v>
      </c>
      <c r="F78" s="64">
        <f t="shared" si="82"/>
        <v>0</v>
      </c>
      <c r="G78" s="64">
        <f t="shared" si="82"/>
        <v>0</v>
      </c>
      <c r="H78" s="64">
        <f t="shared" si="82"/>
        <v>0</v>
      </c>
      <c r="I78" s="64">
        <f t="shared" si="82"/>
        <v>0</v>
      </c>
      <c r="J78" s="64">
        <f t="shared" si="82"/>
        <v>0</v>
      </c>
      <c r="K78" s="64">
        <f t="shared" si="82"/>
        <v>0</v>
      </c>
      <c r="L78" s="64">
        <f t="shared" si="82"/>
        <v>0</v>
      </c>
      <c r="M78" s="64">
        <f t="shared" si="82"/>
        <v>43</v>
      </c>
      <c r="N78" s="64">
        <f t="shared" si="82"/>
        <v>39</v>
      </c>
      <c r="O78" s="64">
        <f t="shared" si="82"/>
        <v>4</v>
      </c>
      <c r="P78" s="64">
        <f t="shared" si="82"/>
        <v>30</v>
      </c>
      <c r="Q78" s="64">
        <f t="shared" si="82"/>
        <v>29</v>
      </c>
      <c r="R78" s="64">
        <f t="shared" si="82"/>
        <v>1</v>
      </c>
      <c r="S78" s="64">
        <f t="shared" si="82"/>
        <v>0</v>
      </c>
      <c r="T78" s="64">
        <f t="shared" si="82"/>
        <v>0</v>
      </c>
      <c r="U78" s="64">
        <f t="shared" si="82"/>
        <v>0</v>
      </c>
      <c r="V78" s="64">
        <f t="shared" si="82"/>
        <v>0</v>
      </c>
      <c r="W78" s="64">
        <f t="shared" si="82"/>
        <v>0</v>
      </c>
      <c r="X78" s="64">
        <f t="shared" si="82"/>
        <v>0</v>
      </c>
      <c r="Y78" s="64">
        <f t="shared" si="82"/>
        <v>0</v>
      </c>
      <c r="Z78" s="64">
        <f t="shared" si="82"/>
        <v>0</v>
      </c>
      <c r="AA78" s="64">
        <f t="shared" si="82"/>
        <v>0</v>
      </c>
      <c r="AB78" s="64">
        <f t="shared" si="82"/>
        <v>73</v>
      </c>
      <c r="AC78" s="64">
        <f t="shared" si="82"/>
        <v>68</v>
      </c>
      <c r="AD78" s="64">
        <f t="shared" si="82"/>
        <v>5</v>
      </c>
      <c r="AE78" s="65"/>
      <c r="AG78" s="66"/>
      <c r="AH78" s="66"/>
      <c r="AI78" s="66"/>
      <c r="AJ78" s="34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</row>
    <row r="79" spans="1:76" s="33" customFormat="1" ht="12" customHeight="1" x14ac:dyDescent="0.25">
      <c r="A79" s="41" t="s">
        <v>82</v>
      </c>
      <c r="B79" s="42">
        <v>10</v>
      </c>
      <c r="C79" s="315">
        <v>0</v>
      </c>
      <c r="D79" s="315">
        <v>8</v>
      </c>
      <c r="E79" s="315">
        <f t="shared" ref="E79:E85" si="83">D79-Q79</f>
        <v>2</v>
      </c>
      <c r="F79" s="315">
        <v>0</v>
      </c>
      <c r="G79" s="315"/>
      <c r="H79" s="315"/>
      <c r="I79" s="315"/>
      <c r="J79" s="315"/>
      <c r="K79" s="315"/>
      <c r="L79" s="74"/>
      <c r="M79" s="42">
        <f>N79+O79</f>
        <v>11</v>
      </c>
      <c r="N79" s="85">
        <v>11</v>
      </c>
      <c r="O79" s="42"/>
      <c r="P79" s="42">
        <f>Q79+R79</f>
        <v>7</v>
      </c>
      <c r="Q79" s="85">
        <v>6</v>
      </c>
      <c r="R79" s="42">
        <v>1</v>
      </c>
      <c r="S79" s="42">
        <f>T79+U79</f>
        <v>0</v>
      </c>
      <c r="T79" s="85">
        <v>0</v>
      </c>
      <c r="U79" s="42">
        <v>0</v>
      </c>
      <c r="V79" s="42"/>
      <c r="W79" s="42"/>
      <c r="X79" s="42"/>
      <c r="Y79" s="42"/>
      <c r="Z79" s="42"/>
      <c r="AA79" s="42"/>
      <c r="AB79" s="42">
        <f>AC79+AD79</f>
        <v>18</v>
      </c>
      <c r="AC79" s="85">
        <f>N79+Q79+T79+W79</f>
        <v>17</v>
      </c>
      <c r="AD79" s="86">
        <f>O79+R79+U79+X79</f>
        <v>1</v>
      </c>
      <c r="AE79" s="87"/>
      <c r="AG79" s="57">
        <f>AI79-O79</f>
        <v>5</v>
      </c>
      <c r="AH79" s="57"/>
      <c r="AI79" s="57">
        <v>5</v>
      </c>
      <c r="AJ79" s="34">
        <f xml:space="preserve"> IF(P79=0, 0,IF(P79&gt;0, IF(P79&lt;=15,15-P79,IF(P79&lt;=25,25-P79,IF(P79&lt;=25,25-P79, 0)))))</f>
        <v>8</v>
      </c>
      <c r="AK79" s="57"/>
      <c r="AL79" s="57"/>
      <c r="AM79" s="34">
        <f t="shared" ref="AM79:AM85" si="84">IF(S79=0,0,IF(S79&gt;0,IF(S79&lt;=15,15-S79,IF(S79&lt;=25,25-S79,0))))</f>
        <v>0</v>
      </c>
      <c r="AN79" s="57"/>
      <c r="AO79" s="57"/>
      <c r="AP79" s="34">
        <f t="shared" ref="AP79:AP85" si="85">IF(V79=0,0,IF(V79&gt;0,IF(V79&lt;=15,15-V79,IF(V79&lt;=25,25-V79,0))))</f>
        <v>0</v>
      </c>
      <c r="AQ79" s="57"/>
      <c r="AR79" s="57"/>
      <c r="AS79" s="34">
        <f t="shared" ref="AS79:AS85" si="86">IF(Y79=0,0,IF(Y79&gt;0,IF(Y79&lt;=15,15-Y79,IF(Y79&lt;=25,25-Y79,0))))</f>
        <v>0</v>
      </c>
      <c r="AT79" s="57"/>
      <c r="AU79" s="57"/>
    </row>
    <row r="80" spans="1:76" s="33" customFormat="1" ht="12" customHeight="1" x14ac:dyDescent="0.25">
      <c r="A80" s="41" t="s">
        <v>83</v>
      </c>
      <c r="B80" s="42">
        <v>10</v>
      </c>
      <c r="C80" s="315">
        <f>B80-N80</f>
        <v>0</v>
      </c>
      <c r="D80" s="315"/>
      <c r="E80" s="315"/>
      <c r="F80" s="315"/>
      <c r="G80" s="315"/>
      <c r="H80" s="315"/>
      <c r="I80" s="315"/>
      <c r="J80" s="315"/>
      <c r="K80" s="315"/>
      <c r="L80" s="74"/>
      <c r="M80" s="42">
        <f>N80+O80</f>
        <v>10</v>
      </c>
      <c r="N80" s="85">
        <v>10</v>
      </c>
      <c r="O80" s="42"/>
      <c r="P80" s="42"/>
      <c r="Q80" s="85"/>
      <c r="R80" s="42"/>
      <c r="S80" s="42"/>
      <c r="T80" s="85"/>
      <c r="U80" s="42"/>
      <c r="V80" s="42"/>
      <c r="W80" s="42"/>
      <c r="X80" s="42"/>
      <c r="Y80" s="42"/>
      <c r="Z80" s="42"/>
      <c r="AA80" s="42"/>
      <c r="AB80" s="42">
        <f>AC80+AD80</f>
        <v>10</v>
      </c>
      <c r="AC80" s="85">
        <f t="shared" ref="AC80:AD85" si="87">N80+Q80+T80+W80</f>
        <v>10</v>
      </c>
      <c r="AD80" s="86">
        <f t="shared" si="87"/>
        <v>0</v>
      </c>
      <c r="AE80" s="87"/>
      <c r="AG80" s="57">
        <f t="shared" ref="AG80:AG85" si="88">AI80-O80</f>
        <v>0</v>
      </c>
      <c r="AH80" s="57"/>
      <c r="AI80" s="57">
        <v>0</v>
      </c>
      <c r="AJ80" s="34">
        <f t="shared" ref="AJ80:AJ85" si="89" xml:space="preserve"> IF(P80=0, 0,IF(P80&gt;0, IF(P80&lt;=15,15-P80,IF(P80&lt;=25,25-P80,IF(P80&lt;=25,25-P80, 0)))))</f>
        <v>0</v>
      </c>
      <c r="AK80" s="57"/>
      <c r="AL80" s="57"/>
      <c r="AM80" s="34">
        <f t="shared" si="84"/>
        <v>0</v>
      </c>
      <c r="AN80" s="57"/>
      <c r="AO80" s="57"/>
      <c r="AP80" s="34">
        <f t="shared" si="85"/>
        <v>0</v>
      </c>
      <c r="AQ80" s="57"/>
      <c r="AR80" s="57"/>
      <c r="AS80" s="34">
        <f t="shared" si="86"/>
        <v>0</v>
      </c>
      <c r="AT80" s="57"/>
      <c r="AU80" s="57"/>
    </row>
    <row r="81" spans="1:76" ht="12" customHeight="1" x14ac:dyDescent="0.25">
      <c r="A81" s="41" t="s">
        <v>84</v>
      </c>
      <c r="B81" s="42">
        <v>0</v>
      </c>
      <c r="C81" s="315">
        <f t="shared" ref="C81:C85" si="90">B81-N81</f>
        <v>0</v>
      </c>
      <c r="D81" s="315">
        <v>11</v>
      </c>
      <c r="E81" s="315">
        <f t="shared" si="83"/>
        <v>3</v>
      </c>
      <c r="F81" s="315">
        <v>0</v>
      </c>
      <c r="G81" s="315"/>
      <c r="H81" s="315"/>
      <c r="I81" s="315"/>
      <c r="J81" s="315"/>
      <c r="K81" s="315"/>
      <c r="L81" s="44"/>
      <c r="M81" s="45">
        <f t="shared" ref="M81:M85" si="91">N81+O81</f>
        <v>0</v>
      </c>
      <c r="N81" s="43">
        <v>0</v>
      </c>
      <c r="O81" s="46">
        <v>0</v>
      </c>
      <c r="P81" s="45">
        <f t="shared" ref="P81:P85" si="92">Q81+R81</f>
        <v>8</v>
      </c>
      <c r="Q81" s="43">
        <v>8</v>
      </c>
      <c r="R81" s="46">
        <v>0</v>
      </c>
      <c r="S81" s="45">
        <f t="shared" ref="S81:S85" si="93">T81+U81</f>
        <v>0</v>
      </c>
      <c r="T81" s="43">
        <v>0</v>
      </c>
      <c r="U81" s="46">
        <v>0</v>
      </c>
      <c r="V81" s="45">
        <f t="shared" ref="V81:V85" si="94">W81+X81</f>
        <v>0</v>
      </c>
      <c r="W81" s="43">
        <v>0</v>
      </c>
      <c r="X81" s="46">
        <v>0</v>
      </c>
      <c r="Y81" s="45">
        <f t="shared" ref="Y81:Y85" si="95">Z81+AA81</f>
        <v>0</v>
      </c>
      <c r="Z81" s="43">
        <v>0</v>
      </c>
      <c r="AA81" s="46">
        <v>0</v>
      </c>
      <c r="AB81" s="45">
        <f t="shared" ref="AB81:AB85" si="96">AC81+AD81</f>
        <v>8</v>
      </c>
      <c r="AC81" s="85">
        <f t="shared" si="87"/>
        <v>8</v>
      </c>
      <c r="AD81" s="86">
        <f t="shared" si="87"/>
        <v>0</v>
      </c>
      <c r="AE81" s="47"/>
      <c r="AG81" s="57"/>
      <c r="AH81" s="34"/>
      <c r="AI81" s="34"/>
      <c r="AJ81" s="34">
        <f t="shared" si="89"/>
        <v>7</v>
      </c>
      <c r="AK81" s="34"/>
      <c r="AL81" s="34"/>
      <c r="AM81" s="34">
        <f t="shared" si="84"/>
        <v>0</v>
      </c>
      <c r="AN81" s="34"/>
      <c r="AO81" s="34"/>
      <c r="AP81" s="34">
        <f t="shared" si="85"/>
        <v>0</v>
      </c>
      <c r="AQ81" s="34"/>
      <c r="AR81" s="34"/>
      <c r="AS81" s="34">
        <f t="shared" si="86"/>
        <v>0</v>
      </c>
      <c r="AT81" s="34"/>
      <c r="AU81" s="34"/>
    </row>
    <row r="82" spans="1:76" ht="16.899999999999999" customHeight="1" x14ac:dyDescent="0.25">
      <c r="A82" s="42" t="s">
        <v>85</v>
      </c>
      <c r="B82" s="42">
        <v>10</v>
      </c>
      <c r="C82" s="315">
        <v>0</v>
      </c>
      <c r="D82" s="315">
        <v>11</v>
      </c>
      <c r="E82" s="315">
        <f t="shared" si="83"/>
        <v>3</v>
      </c>
      <c r="F82" s="315">
        <v>0</v>
      </c>
      <c r="G82" s="315"/>
      <c r="H82" s="315"/>
      <c r="I82" s="315"/>
      <c r="J82" s="315"/>
      <c r="K82" s="315"/>
      <c r="L82" s="44"/>
      <c r="M82" s="45">
        <f t="shared" si="91"/>
        <v>13</v>
      </c>
      <c r="N82" s="43">
        <v>11</v>
      </c>
      <c r="O82" s="46">
        <v>2</v>
      </c>
      <c r="P82" s="45">
        <f t="shared" si="92"/>
        <v>8</v>
      </c>
      <c r="Q82" s="43">
        <v>8</v>
      </c>
      <c r="R82" s="46">
        <v>0</v>
      </c>
      <c r="S82" s="45"/>
      <c r="T82" s="43"/>
      <c r="U82" s="46"/>
      <c r="V82" s="45"/>
      <c r="W82" s="43"/>
      <c r="X82" s="46"/>
      <c r="Y82" s="45"/>
      <c r="Z82" s="43"/>
      <c r="AA82" s="46"/>
      <c r="AB82" s="45">
        <f t="shared" si="96"/>
        <v>21</v>
      </c>
      <c r="AC82" s="85">
        <f t="shared" si="87"/>
        <v>19</v>
      </c>
      <c r="AD82" s="86">
        <f t="shared" si="87"/>
        <v>2</v>
      </c>
      <c r="AE82" s="47"/>
      <c r="AG82" s="57">
        <f t="shared" si="88"/>
        <v>2</v>
      </c>
      <c r="AH82" s="34"/>
      <c r="AI82" s="34">
        <v>4</v>
      </c>
      <c r="AJ82" s="34">
        <f t="shared" si="89"/>
        <v>7</v>
      </c>
      <c r="AK82" s="34"/>
      <c r="AL82" s="34"/>
      <c r="AM82" s="34">
        <f t="shared" si="84"/>
        <v>0</v>
      </c>
      <c r="AN82" s="34"/>
      <c r="AO82" s="34"/>
      <c r="AP82" s="34">
        <f t="shared" si="85"/>
        <v>0</v>
      </c>
      <c r="AQ82" s="34"/>
      <c r="AR82" s="34"/>
      <c r="AS82" s="34">
        <f t="shared" si="86"/>
        <v>0</v>
      </c>
      <c r="AT82" s="34"/>
      <c r="AU82" s="34"/>
    </row>
    <row r="83" spans="1:76" ht="16.899999999999999" customHeight="1" x14ac:dyDescent="0.25">
      <c r="A83" s="42" t="s">
        <v>86</v>
      </c>
      <c r="B83" s="42">
        <v>0</v>
      </c>
      <c r="C83" s="315">
        <f t="shared" si="90"/>
        <v>0</v>
      </c>
      <c r="D83" s="315">
        <v>0</v>
      </c>
      <c r="E83" s="315">
        <v>0</v>
      </c>
      <c r="F83" s="315">
        <v>0</v>
      </c>
      <c r="G83" s="315"/>
      <c r="H83" s="315"/>
      <c r="I83" s="315"/>
      <c r="J83" s="315"/>
      <c r="K83" s="315"/>
      <c r="L83" s="44"/>
      <c r="M83" s="45">
        <f t="shared" si="91"/>
        <v>0</v>
      </c>
      <c r="N83" s="43">
        <v>0</v>
      </c>
      <c r="O83" s="46"/>
      <c r="P83" s="45">
        <f t="shared" si="92"/>
        <v>1</v>
      </c>
      <c r="Q83" s="43">
        <v>1</v>
      </c>
      <c r="R83" s="46"/>
      <c r="S83" s="45">
        <f t="shared" si="93"/>
        <v>0</v>
      </c>
      <c r="T83" s="43">
        <v>0</v>
      </c>
      <c r="U83" s="46">
        <v>0</v>
      </c>
      <c r="V83" s="45">
        <f t="shared" si="94"/>
        <v>0</v>
      </c>
      <c r="W83" s="43">
        <v>0</v>
      </c>
      <c r="X83" s="46">
        <v>0</v>
      </c>
      <c r="Y83" s="45">
        <f t="shared" si="95"/>
        <v>0</v>
      </c>
      <c r="Z83" s="43">
        <v>0</v>
      </c>
      <c r="AA83" s="46">
        <v>0</v>
      </c>
      <c r="AB83" s="45">
        <f t="shared" si="96"/>
        <v>1</v>
      </c>
      <c r="AC83" s="85">
        <f t="shared" si="87"/>
        <v>1</v>
      </c>
      <c r="AD83" s="86">
        <f t="shared" si="87"/>
        <v>0</v>
      </c>
      <c r="AE83" s="47"/>
      <c r="AG83" s="57"/>
      <c r="AH83" s="34"/>
      <c r="AI83" s="34"/>
      <c r="AJ83" s="34">
        <f t="shared" si="89"/>
        <v>14</v>
      </c>
      <c r="AK83" s="34"/>
      <c r="AL83" s="34"/>
      <c r="AM83" s="34">
        <f t="shared" si="84"/>
        <v>0</v>
      </c>
      <c r="AN83" s="34"/>
      <c r="AO83" s="34"/>
      <c r="AP83" s="34">
        <f t="shared" si="85"/>
        <v>0</v>
      </c>
      <c r="AQ83" s="34"/>
      <c r="AR83" s="34"/>
      <c r="AS83" s="34">
        <f t="shared" si="86"/>
        <v>0</v>
      </c>
      <c r="AT83" s="34"/>
      <c r="AU83" s="34"/>
    </row>
    <row r="84" spans="1:76" s="88" customFormat="1" ht="19.149999999999999" hidden="1" customHeight="1" x14ac:dyDescent="0.3">
      <c r="A84" s="41" t="s">
        <v>87</v>
      </c>
      <c r="B84" s="42">
        <v>0</v>
      </c>
      <c r="C84" s="315">
        <f t="shared" si="90"/>
        <v>0</v>
      </c>
      <c r="D84" s="315">
        <v>0</v>
      </c>
      <c r="E84" s="315">
        <f t="shared" si="83"/>
        <v>0</v>
      </c>
      <c r="F84" s="315">
        <v>0</v>
      </c>
      <c r="G84" s="315"/>
      <c r="H84" s="315"/>
      <c r="I84" s="315"/>
      <c r="J84" s="315"/>
      <c r="K84" s="315"/>
      <c r="L84" s="44"/>
      <c r="M84" s="45">
        <f t="shared" si="91"/>
        <v>0</v>
      </c>
      <c r="N84" s="43"/>
      <c r="O84" s="46"/>
      <c r="P84" s="45">
        <f t="shared" si="92"/>
        <v>0</v>
      </c>
      <c r="Q84" s="43"/>
      <c r="R84" s="46"/>
      <c r="S84" s="45">
        <f t="shared" si="93"/>
        <v>0</v>
      </c>
      <c r="T84" s="43">
        <v>0</v>
      </c>
      <c r="U84" s="46">
        <v>0</v>
      </c>
      <c r="V84" s="45">
        <f t="shared" si="94"/>
        <v>0</v>
      </c>
      <c r="W84" s="43">
        <v>0</v>
      </c>
      <c r="X84" s="46">
        <v>0</v>
      </c>
      <c r="Y84" s="45">
        <f t="shared" si="95"/>
        <v>0</v>
      </c>
      <c r="Z84" s="43">
        <v>0</v>
      </c>
      <c r="AA84" s="46">
        <v>0</v>
      </c>
      <c r="AB84" s="45">
        <f t="shared" si="96"/>
        <v>0</v>
      </c>
      <c r="AC84" s="85">
        <f t="shared" si="87"/>
        <v>0</v>
      </c>
      <c r="AD84" s="86">
        <f t="shared" si="87"/>
        <v>0</v>
      </c>
      <c r="AE84" s="47"/>
      <c r="AG84" s="57">
        <f t="shared" si="88"/>
        <v>0</v>
      </c>
      <c r="AH84" s="34"/>
      <c r="AI84" s="34"/>
      <c r="AJ84" s="34">
        <f t="shared" si="89"/>
        <v>0</v>
      </c>
      <c r="AK84" s="34"/>
      <c r="AL84" s="34"/>
      <c r="AM84" s="34">
        <f t="shared" si="84"/>
        <v>0</v>
      </c>
      <c r="AN84" s="34"/>
      <c r="AO84" s="34"/>
      <c r="AP84" s="34">
        <f t="shared" si="85"/>
        <v>0</v>
      </c>
      <c r="AQ84" s="34"/>
      <c r="AR84" s="34"/>
      <c r="AS84" s="34">
        <f t="shared" si="86"/>
        <v>0</v>
      </c>
      <c r="AT84" s="34"/>
      <c r="AU84" s="34"/>
    </row>
    <row r="85" spans="1:76" ht="12" customHeight="1" x14ac:dyDescent="0.25">
      <c r="A85" s="41" t="s">
        <v>88</v>
      </c>
      <c r="B85" s="42">
        <v>7</v>
      </c>
      <c r="C85" s="315">
        <f t="shared" si="90"/>
        <v>0</v>
      </c>
      <c r="D85" s="315">
        <v>6</v>
      </c>
      <c r="E85" s="315">
        <f t="shared" si="83"/>
        <v>0</v>
      </c>
      <c r="F85" s="315">
        <v>0</v>
      </c>
      <c r="G85" s="315"/>
      <c r="H85" s="315"/>
      <c r="I85" s="315"/>
      <c r="J85" s="315"/>
      <c r="K85" s="315"/>
      <c r="L85" s="44"/>
      <c r="M85" s="45">
        <f t="shared" si="91"/>
        <v>9</v>
      </c>
      <c r="N85" s="43">
        <v>7</v>
      </c>
      <c r="O85" s="46">
        <v>2</v>
      </c>
      <c r="P85" s="45">
        <f t="shared" si="92"/>
        <v>6</v>
      </c>
      <c r="Q85" s="43">
        <v>6</v>
      </c>
      <c r="R85" s="46">
        <v>0</v>
      </c>
      <c r="S85" s="45">
        <f t="shared" si="93"/>
        <v>0</v>
      </c>
      <c r="T85" s="43">
        <v>0</v>
      </c>
      <c r="U85" s="46">
        <v>0</v>
      </c>
      <c r="V85" s="45">
        <f t="shared" si="94"/>
        <v>0</v>
      </c>
      <c r="W85" s="43">
        <v>0</v>
      </c>
      <c r="X85" s="46">
        <v>0</v>
      </c>
      <c r="Y85" s="45">
        <f t="shared" si="95"/>
        <v>0</v>
      </c>
      <c r="Z85" s="43">
        <v>0</v>
      </c>
      <c r="AA85" s="46">
        <v>0</v>
      </c>
      <c r="AB85" s="45">
        <f t="shared" si="96"/>
        <v>15</v>
      </c>
      <c r="AC85" s="85">
        <f t="shared" si="87"/>
        <v>13</v>
      </c>
      <c r="AD85" s="86">
        <f t="shared" si="87"/>
        <v>2</v>
      </c>
      <c r="AE85" s="47"/>
      <c r="AG85" s="57">
        <f t="shared" si="88"/>
        <v>2</v>
      </c>
      <c r="AH85" s="34"/>
      <c r="AI85" s="34">
        <v>4</v>
      </c>
      <c r="AJ85" s="34">
        <f t="shared" si="89"/>
        <v>9</v>
      </c>
      <c r="AK85" s="34"/>
      <c r="AL85" s="34"/>
      <c r="AM85" s="34">
        <f t="shared" si="84"/>
        <v>0</v>
      </c>
      <c r="AN85" s="34"/>
      <c r="AO85" s="34"/>
      <c r="AP85" s="34">
        <f t="shared" si="85"/>
        <v>0</v>
      </c>
      <c r="AQ85" s="34"/>
      <c r="AR85" s="34"/>
      <c r="AS85" s="34">
        <f t="shared" si="86"/>
        <v>0</v>
      </c>
      <c r="AT85" s="34"/>
      <c r="AU85" s="34"/>
    </row>
    <row r="86" spans="1:76" s="76" customFormat="1" ht="12" hidden="1" customHeight="1" x14ac:dyDescent="0.3">
      <c r="A86" s="72" t="s">
        <v>65</v>
      </c>
      <c r="B86" s="73">
        <f t="shared" ref="B86:AD86" si="97">B76+B62+B78</f>
        <v>233</v>
      </c>
      <c r="C86" s="73">
        <f t="shared" si="97"/>
        <v>0</v>
      </c>
      <c r="D86" s="73">
        <f t="shared" si="97"/>
        <v>222</v>
      </c>
      <c r="E86" s="73">
        <f t="shared" si="97"/>
        <v>46</v>
      </c>
      <c r="F86" s="73">
        <f t="shared" si="97"/>
        <v>138</v>
      </c>
      <c r="G86" s="73">
        <f t="shared" si="97"/>
        <v>51</v>
      </c>
      <c r="H86" s="73">
        <f t="shared" si="97"/>
        <v>135</v>
      </c>
      <c r="I86" s="73">
        <f t="shared" si="97"/>
        <v>44</v>
      </c>
      <c r="J86" s="73">
        <f t="shared" si="97"/>
        <v>0</v>
      </c>
      <c r="K86" s="73">
        <f t="shared" si="97"/>
        <v>0</v>
      </c>
      <c r="L86" s="74">
        <f t="shared" si="97"/>
        <v>0</v>
      </c>
      <c r="M86" s="73">
        <f t="shared" si="97"/>
        <v>271</v>
      </c>
      <c r="N86" s="73">
        <f t="shared" si="97"/>
        <v>245</v>
      </c>
      <c r="O86" s="73">
        <f t="shared" si="97"/>
        <v>26</v>
      </c>
      <c r="P86" s="73">
        <f t="shared" si="97"/>
        <v>187</v>
      </c>
      <c r="Q86" s="73">
        <f t="shared" si="97"/>
        <v>179</v>
      </c>
      <c r="R86" s="73">
        <f t="shared" si="97"/>
        <v>8</v>
      </c>
      <c r="S86" s="73">
        <f t="shared" si="97"/>
        <v>77</v>
      </c>
      <c r="T86" s="73">
        <f t="shared" si="97"/>
        <v>76</v>
      </c>
      <c r="U86" s="73">
        <f t="shared" si="97"/>
        <v>1</v>
      </c>
      <c r="V86" s="73">
        <f t="shared" si="97"/>
        <v>85</v>
      </c>
      <c r="W86" s="73">
        <f t="shared" si="97"/>
        <v>77</v>
      </c>
      <c r="X86" s="73">
        <f t="shared" si="97"/>
        <v>8</v>
      </c>
      <c r="Y86" s="73">
        <f t="shared" si="97"/>
        <v>0</v>
      </c>
      <c r="Z86" s="73">
        <f t="shared" si="97"/>
        <v>0</v>
      </c>
      <c r="AA86" s="73">
        <f t="shared" si="97"/>
        <v>0</v>
      </c>
      <c r="AB86" s="73">
        <f t="shared" si="97"/>
        <v>620</v>
      </c>
      <c r="AC86" s="73">
        <f t="shared" si="97"/>
        <v>577</v>
      </c>
      <c r="AD86" s="73">
        <f t="shared" si="97"/>
        <v>43</v>
      </c>
      <c r="AE86" s="75"/>
      <c r="AF86" s="89"/>
      <c r="AG86" s="73"/>
      <c r="AH86" s="73"/>
      <c r="AI86" s="73"/>
      <c r="AJ86" s="34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</row>
    <row r="87" spans="1:76" ht="15.6" customHeight="1" x14ac:dyDescent="0.25">
      <c r="A87" s="351" t="s">
        <v>89</v>
      </c>
      <c r="B87" s="352"/>
      <c r="C87" s="352"/>
      <c r="D87" s="352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2"/>
      <c r="AA87" s="352"/>
      <c r="AB87" s="352"/>
      <c r="AC87" s="352"/>
      <c r="AD87" s="353"/>
      <c r="AE87" s="77"/>
      <c r="AF87" s="33"/>
      <c r="AG87" s="34"/>
      <c r="AH87" s="34"/>
      <c r="AI87" s="34"/>
      <c r="AJ87" s="34"/>
      <c r="AK87" s="34"/>
      <c r="AL87" s="34"/>
      <c r="AM87" s="34">
        <f xml:space="preserve"> IF(S87=0, 0,IF(S87&gt;0, IF(S87&lt;=15,15-S87,IF(S87&lt;=30,30-S87,IF(S87&lt;=45,45-S87, 0)))))</f>
        <v>0</v>
      </c>
      <c r="AN87" s="34"/>
      <c r="AO87" s="34"/>
      <c r="AP87" s="34">
        <f xml:space="preserve"> IF(V87=0, 0,IF(V87&gt;0, IF(V87&lt;=15,15-V87,IF(V87&lt;=30,30-V87,IF(V87&lt;=45,45-V87, 0)))))</f>
        <v>0</v>
      </c>
      <c r="AQ87" s="34"/>
      <c r="AR87" s="34"/>
      <c r="AS87" s="34">
        <f xml:space="preserve"> IF(Y87=0, 0,IF(Y87&gt;0, IF(Y87&lt;=15,15-Y87,IF(Y87&lt;=30,30-Y87,IF(Y87&lt;=45,45-Y87, 0)))))</f>
        <v>0</v>
      </c>
      <c r="AT87" s="34"/>
      <c r="AU87" s="34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</row>
    <row r="88" spans="1:76" s="39" customFormat="1" ht="12" customHeight="1" x14ac:dyDescent="0.25">
      <c r="A88" s="35" t="s">
        <v>38</v>
      </c>
      <c r="B88" s="36">
        <f>B89+B92+B94+B97+B98</f>
        <v>106</v>
      </c>
      <c r="C88" s="36">
        <f t="shared" ref="C88:AD88" si="98">C89+C92+C94+C97+C98</f>
        <v>0</v>
      </c>
      <c r="D88" s="36">
        <f t="shared" si="98"/>
        <v>105</v>
      </c>
      <c r="E88" s="36">
        <f t="shared" si="98"/>
        <v>22</v>
      </c>
      <c r="F88" s="36">
        <f t="shared" si="98"/>
        <v>95</v>
      </c>
      <c r="G88" s="36">
        <f t="shared" si="98"/>
        <v>21</v>
      </c>
      <c r="H88" s="36">
        <f t="shared" si="98"/>
        <v>93</v>
      </c>
      <c r="I88" s="36">
        <f t="shared" si="98"/>
        <v>21</v>
      </c>
      <c r="J88" s="36">
        <f t="shared" si="98"/>
        <v>0</v>
      </c>
      <c r="K88" s="36">
        <f t="shared" si="98"/>
        <v>0</v>
      </c>
      <c r="L88" s="36">
        <f t="shared" si="98"/>
        <v>0</v>
      </c>
      <c r="M88" s="36">
        <f t="shared" si="98"/>
        <v>175</v>
      </c>
      <c r="N88" s="36">
        <f t="shared" si="98"/>
        <v>113</v>
      </c>
      <c r="O88" s="36">
        <f t="shared" si="98"/>
        <v>62</v>
      </c>
      <c r="P88" s="36">
        <f t="shared" si="98"/>
        <v>99</v>
      </c>
      <c r="Q88" s="36">
        <f t="shared" si="98"/>
        <v>83</v>
      </c>
      <c r="R88" s="36">
        <f t="shared" si="98"/>
        <v>16</v>
      </c>
      <c r="S88" s="36">
        <f t="shared" si="98"/>
        <v>82</v>
      </c>
      <c r="T88" s="36">
        <f t="shared" si="98"/>
        <v>70</v>
      </c>
      <c r="U88" s="36">
        <f t="shared" si="98"/>
        <v>12</v>
      </c>
      <c r="V88" s="36">
        <f t="shared" si="98"/>
        <v>79</v>
      </c>
      <c r="W88" s="36">
        <f t="shared" si="98"/>
        <v>64</v>
      </c>
      <c r="X88" s="36">
        <f t="shared" si="98"/>
        <v>15</v>
      </c>
      <c r="Y88" s="36">
        <f t="shared" si="98"/>
        <v>0</v>
      </c>
      <c r="Z88" s="36">
        <f t="shared" si="98"/>
        <v>0</v>
      </c>
      <c r="AA88" s="36">
        <f t="shared" si="98"/>
        <v>0</v>
      </c>
      <c r="AB88" s="36">
        <f t="shared" si="98"/>
        <v>435</v>
      </c>
      <c r="AC88" s="36">
        <f t="shared" si="98"/>
        <v>330</v>
      </c>
      <c r="AD88" s="36">
        <f t="shared" si="98"/>
        <v>105</v>
      </c>
      <c r="AE88" s="79"/>
      <c r="AF88" s="33"/>
      <c r="AG88" s="40"/>
      <c r="AH88" s="40"/>
      <c r="AI88" s="40"/>
      <c r="AJ88" s="34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</row>
    <row r="89" spans="1:76" ht="12" customHeight="1" x14ac:dyDescent="0.25">
      <c r="A89" s="41" t="s">
        <v>90</v>
      </c>
      <c r="B89" s="56">
        <f>B90+B91</f>
        <v>26</v>
      </c>
      <c r="C89" s="315">
        <f t="shared" ref="C89" si="99">C90+C91</f>
        <v>0</v>
      </c>
      <c r="D89" s="315">
        <f>D90+D91</f>
        <v>25</v>
      </c>
      <c r="E89" s="315">
        <f t="shared" ref="E89:AD89" si="100">E90+E91</f>
        <v>8</v>
      </c>
      <c r="F89" s="315">
        <f t="shared" si="100"/>
        <v>40</v>
      </c>
      <c r="G89" s="315">
        <f t="shared" si="100"/>
        <v>7</v>
      </c>
      <c r="H89" s="315">
        <f t="shared" si="100"/>
        <v>40</v>
      </c>
      <c r="I89" s="315">
        <f t="shared" si="100"/>
        <v>10</v>
      </c>
      <c r="J89" s="315">
        <f t="shared" si="100"/>
        <v>0</v>
      </c>
      <c r="K89" s="315"/>
      <c r="L89" s="44">
        <f t="shared" si="100"/>
        <v>0</v>
      </c>
      <c r="M89" s="48">
        <f t="shared" si="100"/>
        <v>34</v>
      </c>
      <c r="N89" s="48">
        <f t="shared" si="100"/>
        <v>28</v>
      </c>
      <c r="O89" s="48">
        <f t="shared" si="100"/>
        <v>6</v>
      </c>
      <c r="P89" s="48">
        <f t="shared" si="100"/>
        <v>20</v>
      </c>
      <c r="Q89" s="48">
        <f t="shared" si="100"/>
        <v>17</v>
      </c>
      <c r="R89" s="48">
        <f t="shared" si="100"/>
        <v>3</v>
      </c>
      <c r="S89" s="48">
        <f t="shared" si="100"/>
        <v>37</v>
      </c>
      <c r="T89" s="48">
        <f t="shared" si="100"/>
        <v>33</v>
      </c>
      <c r="U89" s="48">
        <f t="shared" si="100"/>
        <v>4</v>
      </c>
      <c r="V89" s="48">
        <f t="shared" si="100"/>
        <v>28</v>
      </c>
      <c r="W89" s="48">
        <f t="shared" si="100"/>
        <v>23</v>
      </c>
      <c r="X89" s="48">
        <f t="shared" si="100"/>
        <v>5</v>
      </c>
      <c r="Y89" s="48">
        <f t="shared" si="100"/>
        <v>0</v>
      </c>
      <c r="Z89" s="48">
        <f t="shared" si="100"/>
        <v>0</v>
      </c>
      <c r="AA89" s="48">
        <f t="shared" si="100"/>
        <v>0</v>
      </c>
      <c r="AB89" s="48">
        <f t="shared" si="100"/>
        <v>119</v>
      </c>
      <c r="AC89" s="43">
        <f>AC90+AC91</f>
        <v>101</v>
      </c>
      <c r="AD89" s="46">
        <f t="shared" si="100"/>
        <v>18</v>
      </c>
      <c r="AE89" s="47"/>
      <c r="AF89" s="33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</row>
    <row r="90" spans="1:76" ht="12" customHeight="1" x14ac:dyDescent="0.25">
      <c r="A90" s="49" t="s">
        <v>91</v>
      </c>
      <c r="B90" s="50">
        <v>0</v>
      </c>
      <c r="C90" s="318">
        <f t="shared" ref="C90:C95" si="101">B90-N90</f>
        <v>0</v>
      </c>
      <c r="D90" s="317">
        <v>0</v>
      </c>
      <c r="E90" s="318">
        <f>D90-Q90</f>
        <v>0</v>
      </c>
      <c r="F90" s="317">
        <v>40</v>
      </c>
      <c r="G90" s="318">
        <f>F90-T90</f>
        <v>7</v>
      </c>
      <c r="H90" s="317">
        <v>40</v>
      </c>
      <c r="I90" s="318">
        <v>10</v>
      </c>
      <c r="J90" s="317"/>
      <c r="K90" s="318"/>
      <c r="L90" s="52"/>
      <c r="M90" s="54">
        <f>N90+O90</f>
        <v>0</v>
      </c>
      <c r="N90" s="51"/>
      <c r="O90" s="53"/>
      <c r="P90" s="54">
        <f>Q90+R90</f>
        <v>0</v>
      </c>
      <c r="Q90" s="51"/>
      <c r="R90" s="53"/>
      <c r="S90" s="54">
        <f>T90+U90</f>
        <v>37</v>
      </c>
      <c r="T90" s="51">
        <v>33</v>
      </c>
      <c r="U90" s="53">
        <v>4</v>
      </c>
      <c r="V90" s="54">
        <f>W90+X90</f>
        <v>28</v>
      </c>
      <c r="W90" s="51">
        <v>23</v>
      </c>
      <c r="X90" s="53">
        <v>5</v>
      </c>
      <c r="Y90" s="54">
        <f>Z90+AA90</f>
        <v>0</v>
      </c>
      <c r="Z90" s="51">
        <v>0</v>
      </c>
      <c r="AA90" s="53">
        <v>0</v>
      </c>
      <c r="AB90" s="54">
        <f>AC90+AD90</f>
        <v>65</v>
      </c>
      <c r="AC90" s="51">
        <f>N90+Q90+T90+W90+Z90</f>
        <v>56</v>
      </c>
      <c r="AD90" s="53">
        <f>O90+R90+U90+X90+AA90</f>
        <v>9</v>
      </c>
      <c r="AE90" s="47"/>
      <c r="AF90" s="33"/>
      <c r="AG90" s="34"/>
      <c r="AH90" s="34"/>
      <c r="AI90" s="34"/>
      <c r="AJ90" s="34">
        <f t="shared" si="10"/>
        <v>0</v>
      </c>
      <c r="AK90" s="34"/>
      <c r="AL90" s="34"/>
      <c r="AM90" s="34">
        <f t="shared" ref="AM90:AM99" si="102" xml:space="preserve"> IF(S90=0, 0,IF(S90&gt;0, IF(S90&lt;=15,15-S90,IF(S90&lt;=30,30-S90,IF(S90&lt;=45,45-S90, 0)))))</f>
        <v>8</v>
      </c>
      <c r="AN90" s="34"/>
      <c r="AO90" s="34"/>
      <c r="AP90" s="34">
        <f t="shared" ref="AP90:AP99" si="103" xml:space="preserve"> IF(V90=0, 0,IF(V90&gt;0, IF(V90&lt;=15,15-V90,IF(V90&lt;=30,30-V90,IF(V90&lt;=45,45-V90, 0)))))</f>
        <v>2</v>
      </c>
      <c r="AQ90" s="34"/>
      <c r="AR90" s="34"/>
      <c r="AS90" s="34">
        <f t="shared" ref="AS90:AS99" si="104" xml:space="preserve"> IF(Y90=0, 0,IF(Y90&gt;0, IF(Y90&lt;=15,15-Y90,IF(Y90&lt;=30,30-Y90,IF(Y90&lt;=45,45-Y90, 0)))))</f>
        <v>0</v>
      </c>
      <c r="AT90" s="34"/>
      <c r="AU90" s="34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</row>
    <row r="91" spans="1:76" ht="12" customHeight="1" x14ac:dyDescent="0.25">
      <c r="A91" s="49" t="s">
        <v>92</v>
      </c>
      <c r="B91" s="84">
        <v>26</v>
      </c>
      <c r="C91" s="318">
        <v>0</v>
      </c>
      <c r="D91" s="317">
        <v>25</v>
      </c>
      <c r="E91" s="318">
        <f>D91-Q91</f>
        <v>8</v>
      </c>
      <c r="F91" s="317"/>
      <c r="G91" s="318"/>
      <c r="H91" s="317"/>
      <c r="I91" s="318"/>
      <c r="J91" s="317"/>
      <c r="K91" s="318"/>
      <c r="L91" s="52"/>
      <c r="M91" s="54">
        <f>N91+O91</f>
        <v>34</v>
      </c>
      <c r="N91" s="51">
        <v>28</v>
      </c>
      <c r="O91" s="53">
        <v>6</v>
      </c>
      <c r="P91" s="54">
        <f>Q91+R91</f>
        <v>20</v>
      </c>
      <c r="Q91" s="51">
        <v>17</v>
      </c>
      <c r="R91" s="53">
        <v>3</v>
      </c>
      <c r="S91" s="55"/>
      <c r="T91" s="51"/>
      <c r="U91" s="53"/>
      <c r="V91" s="55"/>
      <c r="W91" s="51"/>
      <c r="X91" s="53"/>
      <c r="Y91" s="55"/>
      <c r="Z91" s="51"/>
      <c r="AA91" s="53"/>
      <c r="AB91" s="54">
        <f t="shared" ref="AB91:AB93" si="105">AC91+AD91</f>
        <v>54</v>
      </c>
      <c r="AC91" s="51">
        <f>N91+Q91+T91+W91+Z91</f>
        <v>45</v>
      </c>
      <c r="AD91" s="53">
        <f>O91+R91+U91+X91+AA91</f>
        <v>9</v>
      </c>
      <c r="AE91" s="47"/>
      <c r="AF91" s="33"/>
      <c r="AG91" s="34">
        <f>AI91-O91</f>
        <v>9</v>
      </c>
      <c r="AH91" s="34"/>
      <c r="AI91" s="34">
        <v>15</v>
      </c>
      <c r="AJ91" s="34">
        <f t="shared" si="10"/>
        <v>10</v>
      </c>
      <c r="AK91" s="34"/>
      <c r="AL91" s="34"/>
      <c r="AM91" s="34">
        <f t="shared" si="102"/>
        <v>0</v>
      </c>
      <c r="AN91" s="34"/>
      <c r="AO91" s="34"/>
      <c r="AP91" s="34">
        <f t="shared" si="103"/>
        <v>0</v>
      </c>
      <c r="AQ91" s="34"/>
      <c r="AR91" s="34"/>
      <c r="AS91" s="34">
        <f t="shared" si="104"/>
        <v>0</v>
      </c>
      <c r="AT91" s="34"/>
      <c r="AU91" s="34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</row>
    <row r="92" spans="1:76" ht="12" customHeight="1" x14ac:dyDescent="0.25">
      <c r="A92" s="41" t="s">
        <v>93</v>
      </c>
      <c r="B92" s="42">
        <f>B93</f>
        <v>25</v>
      </c>
      <c r="C92" s="318">
        <f t="shared" si="101"/>
        <v>0</v>
      </c>
      <c r="D92" s="316">
        <f>D93</f>
        <v>25</v>
      </c>
      <c r="E92" s="315">
        <f t="shared" ref="E92:AD92" si="106">E93</f>
        <v>5</v>
      </c>
      <c r="F92" s="315">
        <f t="shared" si="106"/>
        <v>0</v>
      </c>
      <c r="G92" s="315">
        <f t="shared" si="106"/>
        <v>0</v>
      </c>
      <c r="H92" s="315">
        <f t="shared" si="106"/>
        <v>0</v>
      </c>
      <c r="I92" s="315">
        <f t="shared" si="106"/>
        <v>0</v>
      </c>
      <c r="J92" s="316">
        <f t="shared" si="106"/>
        <v>0</v>
      </c>
      <c r="K92" s="316"/>
      <c r="L92" s="74">
        <f t="shared" si="106"/>
        <v>0</v>
      </c>
      <c r="M92" s="42">
        <f t="shared" si="106"/>
        <v>32</v>
      </c>
      <c r="N92" s="42">
        <f t="shared" si="106"/>
        <v>25</v>
      </c>
      <c r="O92" s="42">
        <f t="shared" si="106"/>
        <v>7</v>
      </c>
      <c r="P92" s="42">
        <f t="shared" si="106"/>
        <v>23</v>
      </c>
      <c r="Q92" s="42">
        <f t="shared" si="106"/>
        <v>20</v>
      </c>
      <c r="R92" s="42">
        <f t="shared" si="106"/>
        <v>3</v>
      </c>
      <c r="S92" s="42">
        <f t="shared" si="106"/>
        <v>0</v>
      </c>
      <c r="T92" s="42">
        <f t="shared" si="106"/>
        <v>0</v>
      </c>
      <c r="U92" s="42">
        <f t="shared" si="106"/>
        <v>0</v>
      </c>
      <c r="V92" s="42">
        <f t="shared" si="106"/>
        <v>0</v>
      </c>
      <c r="W92" s="42">
        <f t="shared" si="106"/>
        <v>0</v>
      </c>
      <c r="X92" s="42">
        <f t="shared" si="106"/>
        <v>0</v>
      </c>
      <c r="Y92" s="42">
        <f t="shared" si="106"/>
        <v>0</v>
      </c>
      <c r="Z92" s="42">
        <f t="shared" si="106"/>
        <v>0</v>
      </c>
      <c r="AA92" s="42">
        <f t="shared" si="106"/>
        <v>0</v>
      </c>
      <c r="AB92" s="42">
        <f t="shared" si="106"/>
        <v>55</v>
      </c>
      <c r="AC92" s="85">
        <f t="shared" si="106"/>
        <v>45</v>
      </c>
      <c r="AD92" s="86">
        <f t="shared" si="106"/>
        <v>10</v>
      </c>
      <c r="AE92" s="47"/>
      <c r="AF92" s="33"/>
      <c r="AG92" s="34"/>
      <c r="AH92" s="34"/>
      <c r="AI92" s="34"/>
      <c r="AJ92" s="34">
        <f t="shared" si="10"/>
        <v>7</v>
      </c>
      <c r="AK92" s="34"/>
      <c r="AL92" s="34"/>
      <c r="AM92" s="34">
        <f t="shared" si="102"/>
        <v>0</v>
      </c>
      <c r="AN92" s="34"/>
      <c r="AO92" s="34"/>
      <c r="AP92" s="34">
        <f t="shared" si="103"/>
        <v>0</v>
      </c>
      <c r="AQ92" s="34"/>
      <c r="AR92" s="34"/>
      <c r="AS92" s="34">
        <f t="shared" si="104"/>
        <v>0</v>
      </c>
      <c r="AT92" s="34"/>
      <c r="AU92" s="34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</row>
    <row r="93" spans="1:76" ht="12" customHeight="1" x14ac:dyDescent="0.25">
      <c r="A93" s="412" t="s">
        <v>94</v>
      </c>
      <c r="B93" s="317">
        <v>25</v>
      </c>
      <c r="C93" s="318">
        <f t="shared" si="101"/>
        <v>0</v>
      </c>
      <c r="D93" s="317">
        <v>25</v>
      </c>
      <c r="E93" s="318">
        <f>D93-Q93</f>
        <v>5</v>
      </c>
      <c r="F93" s="318"/>
      <c r="G93" s="318"/>
      <c r="H93" s="318"/>
      <c r="I93" s="318"/>
      <c r="J93" s="317"/>
      <c r="K93" s="318"/>
      <c r="L93" s="318"/>
      <c r="M93" s="318">
        <f>N93+O93</f>
        <v>32</v>
      </c>
      <c r="N93" s="318">
        <v>25</v>
      </c>
      <c r="O93" s="318">
        <v>7</v>
      </c>
      <c r="P93" s="318">
        <f>Q93+R93</f>
        <v>23</v>
      </c>
      <c r="Q93" s="318">
        <v>20</v>
      </c>
      <c r="R93" s="318">
        <v>3</v>
      </c>
      <c r="S93" s="318"/>
      <c r="T93" s="318"/>
      <c r="U93" s="318"/>
      <c r="V93" s="318"/>
      <c r="W93" s="318"/>
      <c r="X93" s="318"/>
      <c r="Y93" s="318"/>
      <c r="Z93" s="318"/>
      <c r="AA93" s="318"/>
      <c r="AB93" s="318">
        <f t="shared" si="105"/>
        <v>55</v>
      </c>
      <c r="AC93" s="318">
        <f>N93+Q93+T93+W93+Z93</f>
        <v>45</v>
      </c>
      <c r="AD93" s="318">
        <f>O93+R93+U93+X93+AA93</f>
        <v>10</v>
      </c>
      <c r="AE93" s="47"/>
      <c r="AF93" s="33"/>
      <c r="AG93" s="34">
        <f t="shared" ref="AG93:AG99" si="107">AI93-O93</f>
        <v>8</v>
      </c>
      <c r="AH93" s="34"/>
      <c r="AI93" s="34">
        <v>15</v>
      </c>
      <c r="AJ93" s="34">
        <f t="shared" si="10"/>
        <v>7</v>
      </c>
      <c r="AK93" s="34"/>
      <c r="AL93" s="34"/>
      <c r="AM93" s="34">
        <f t="shared" si="102"/>
        <v>0</v>
      </c>
      <c r="AN93" s="34"/>
      <c r="AO93" s="34"/>
      <c r="AP93" s="34">
        <f t="shared" si="103"/>
        <v>0</v>
      </c>
      <c r="AQ93" s="34"/>
      <c r="AR93" s="34"/>
      <c r="AS93" s="34">
        <f t="shared" si="104"/>
        <v>0</v>
      </c>
      <c r="AT93" s="34"/>
      <c r="AU93" s="34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</row>
    <row r="94" spans="1:76" ht="12" customHeight="1" x14ac:dyDescent="0.25">
      <c r="A94" s="413" t="s">
        <v>95</v>
      </c>
      <c r="B94" s="316">
        <f>B95+B96</f>
        <v>30</v>
      </c>
      <c r="C94" s="318">
        <v>0</v>
      </c>
      <c r="D94" s="316">
        <f>D95+D96</f>
        <v>30</v>
      </c>
      <c r="E94" s="315">
        <f t="shared" ref="E94:AB94" si="108">E95+E96</f>
        <v>3</v>
      </c>
      <c r="F94" s="315">
        <f t="shared" si="108"/>
        <v>40</v>
      </c>
      <c r="G94" s="315">
        <f t="shared" si="108"/>
        <v>10</v>
      </c>
      <c r="H94" s="315">
        <f t="shared" si="108"/>
        <v>40</v>
      </c>
      <c r="I94" s="315">
        <f t="shared" si="108"/>
        <v>9</v>
      </c>
      <c r="J94" s="316">
        <f t="shared" si="108"/>
        <v>0</v>
      </c>
      <c r="K94" s="316"/>
      <c r="L94" s="316">
        <f t="shared" si="108"/>
        <v>0</v>
      </c>
      <c r="M94" s="316">
        <f t="shared" si="108"/>
        <v>48</v>
      </c>
      <c r="N94" s="316">
        <f t="shared" si="108"/>
        <v>32</v>
      </c>
      <c r="O94" s="316">
        <f t="shared" si="108"/>
        <v>16</v>
      </c>
      <c r="P94" s="316">
        <f t="shared" si="108"/>
        <v>35</v>
      </c>
      <c r="Q94" s="316">
        <f t="shared" si="108"/>
        <v>27</v>
      </c>
      <c r="R94" s="316">
        <f t="shared" si="108"/>
        <v>8</v>
      </c>
      <c r="S94" s="316">
        <f t="shared" si="108"/>
        <v>32</v>
      </c>
      <c r="T94" s="316">
        <f t="shared" si="108"/>
        <v>26</v>
      </c>
      <c r="U94" s="316">
        <f t="shared" si="108"/>
        <v>6</v>
      </c>
      <c r="V94" s="316">
        <f t="shared" si="108"/>
        <v>39</v>
      </c>
      <c r="W94" s="316">
        <f t="shared" si="108"/>
        <v>30</v>
      </c>
      <c r="X94" s="316">
        <f t="shared" si="108"/>
        <v>9</v>
      </c>
      <c r="Y94" s="316">
        <f t="shared" si="108"/>
        <v>0</v>
      </c>
      <c r="Z94" s="316">
        <f t="shared" si="108"/>
        <v>0</v>
      </c>
      <c r="AA94" s="316">
        <f t="shared" si="108"/>
        <v>0</v>
      </c>
      <c r="AB94" s="316">
        <f t="shared" si="108"/>
        <v>154</v>
      </c>
      <c r="AC94" s="316">
        <f>AC95+AC96</f>
        <v>115</v>
      </c>
      <c r="AD94" s="316">
        <f>AD95+AD96</f>
        <v>39</v>
      </c>
      <c r="AE94" s="47"/>
      <c r="AF94" s="33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</row>
    <row r="95" spans="1:76" s="63" customFormat="1" ht="13.9" customHeight="1" x14ac:dyDescent="0.25">
      <c r="A95" s="412" t="s">
        <v>96</v>
      </c>
      <c r="B95" s="317">
        <v>0</v>
      </c>
      <c r="C95" s="318">
        <f t="shared" si="101"/>
        <v>0</v>
      </c>
      <c r="D95" s="317">
        <v>0</v>
      </c>
      <c r="E95" s="318">
        <f>D95-Q95</f>
        <v>0</v>
      </c>
      <c r="F95" s="318">
        <v>40</v>
      </c>
      <c r="G95" s="318">
        <v>10</v>
      </c>
      <c r="H95" s="318">
        <v>40</v>
      </c>
      <c r="I95" s="318">
        <v>9</v>
      </c>
      <c r="J95" s="317"/>
      <c r="K95" s="318"/>
      <c r="L95" s="318"/>
      <c r="M95" s="318">
        <f>N95+O95</f>
        <v>0</v>
      </c>
      <c r="N95" s="318">
        <v>0</v>
      </c>
      <c r="O95" s="318"/>
      <c r="P95" s="318">
        <f>Q95+R95</f>
        <v>0</v>
      </c>
      <c r="Q95" s="318">
        <v>0</v>
      </c>
      <c r="R95" s="318"/>
      <c r="S95" s="318">
        <f>T95+U95</f>
        <v>32</v>
      </c>
      <c r="T95" s="318">
        <v>26</v>
      </c>
      <c r="U95" s="318">
        <v>6</v>
      </c>
      <c r="V95" s="318">
        <f>W95+X95</f>
        <v>39</v>
      </c>
      <c r="W95" s="318">
        <v>30</v>
      </c>
      <c r="X95" s="318">
        <v>9</v>
      </c>
      <c r="Y95" s="318">
        <f>Z95+AA95</f>
        <v>0</v>
      </c>
      <c r="Z95" s="318">
        <v>0</v>
      </c>
      <c r="AA95" s="318">
        <v>0</v>
      </c>
      <c r="AB95" s="318">
        <f>AC95+AD95</f>
        <v>71</v>
      </c>
      <c r="AC95" s="318">
        <f t="shared" ref="AC95:AD97" si="109">N95+Q95+T95+W95+Z95</f>
        <v>56</v>
      </c>
      <c r="AD95" s="318">
        <f t="shared" si="109"/>
        <v>15</v>
      </c>
      <c r="AE95" s="90"/>
      <c r="AF95" s="91"/>
      <c r="AG95" s="34">
        <f t="shared" si="107"/>
        <v>0</v>
      </c>
      <c r="AH95" s="92"/>
      <c r="AI95" s="92"/>
      <c r="AJ95" s="34">
        <f t="shared" si="10"/>
        <v>0</v>
      </c>
      <c r="AK95" s="92"/>
      <c r="AL95" s="92"/>
      <c r="AM95" s="34">
        <f t="shared" si="102"/>
        <v>13</v>
      </c>
      <c r="AN95" s="92"/>
      <c r="AO95" s="92"/>
      <c r="AP95" s="34">
        <f t="shared" si="103"/>
        <v>6</v>
      </c>
      <c r="AQ95" s="92"/>
      <c r="AR95" s="92"/>
      <c r="AS95" s="34">
        <f t="shared" si="104"/>
        <v>0</v>
      </c>
      <c r="AT95" s="92"/>
      <c r="AU95" s="92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</row>
    <row r="96" spans="1:76" s="63" customFormat="1" ht="12" customHeight="1" x14ac:dyDescent="0.25">
      <c r="A96" s="412" t="s">
        <v>97</v>
      </c>
      <c r="B96" s="317">
        <v>30</v>
      </c>
      <c r="C96" s="318">
        <v>0</v>
      </c>
      <c r="D96" s="317">
        <v>30</v>
      </c>
      <c r="E96" s="318">
        <f>D96-Q96</f>
        <v>3</v>
      </c>
      <c r="F96" s="318"/>
      <c r="G96" s="318"/>
      <c r="H96" s="318"/>
      <c r="I96" s="318"/>
      <c r="J96" s="317"/>
      <c r="K96" s="318"/>
      <c r="L96" s="318"/>
      <c r="M96" s="318">
        <f>N96+O96</f>
        <v>48</v>
      </c>
      <c r="N96" s="318">
        <v>32</v>
      </c>
      <c r="O96" s="318">
        <v>16</v>
      </c>
      <c r="P96" s="318">
        <f>Q96+R96</f>
        <v>35</v>
      </c>
      <c r="Q96" s="318">
        <v>27</v>
      </c>
      <c r="R96" s="318">
        <v>8</v>
      </c>
      <c r="S96" s="322"/>
      <c r="T96" s="318"/>
      <c r="U96" s="318"/>
      <c r="V96" s="322"/>
      <c r="W96" s="318"/>
      <c r="X96" s="318"/>
      <c r="Y96" s="322"/>
      <c r="Z96" s="318"/>
      <c r="AA96" s="318"/>
      <c r="AB96" s="318">
        <f>AC96+AD96</f>
        <v>83</v>
      </c>
      <c r="AC96" s="318">
        <f t="shared" si="109"/>
        <v>59</v>
      </c>
      <c r="AD96" s="318">
        <f t="shared" si="109"/>
        <v>24</v>
      </c>
      <c r="AE96" s="90"/>
      <c r="AF96" s="91"/>
      <c r="AG96" s="34">
        <f t="shared" si="107"/>
        <v>4</v>
      </c>
      <c r="AH96" s="92"/>
      <c r="AI96" s="92">
        <v>20</v>
      </c>
      <c r="AJ96" s="34">
        <f t="shared" si="10"/>
        <v>10</v>
      </c>
      <c r="AK96" s="92"/>
      <c r="AL96" s="92"/>
      <c r="AM96" s="34">
        <f t="shared" si="102"/>
        <v>0</v>
      </c>
      <c r="AN96" s="92"/>
      <c r="AO96" s="92"/>
      <c r="AP96" s="34">
        <f t="shared" si="103"/>
        <v>0</v>
      </c>
      <c r="AQ96" s="92"/>
      <c r="AR96" s="92"/>
      <c r="AS96" s="34">
        <f t="shared" si="104"/>
        <v>0</v>
      </c>
      <c r="AT96" s="92"/>
      <c r="AU96" s="92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</row>
    <row r="97" spans="1:76" ht="14.25" customHeight="1" x14ac:dyDescent="0.25">
      <c r="A97" s="316" t="s">
        <v>98</v>
      </c>
      <c r="B97" s="316">
        <v>25</v>
      </c>
      <c r="C97" s="315">
        <v>0</v>
      </c>
      <c r="D97" s="316">
        <v>25</v>
      </c>
      <c r="E97" s="315">
        <f>D97-Q97</f>
        <v>6</v>
      </c>
      <c r="F97" s="315">
        <v>15</v>
      </c>
      <c r="G97" s="315">
        <f>F97-T97</f>
        <v>4</v>
      </c>
      <c r="H97" s="315">
        <v>13</v>
      </c>
      <c r="I97" s="315">
        <f>H97-W97</f>
        <v>2</v>
      </c>
      <c r="J97" s="316"/>
      <c r="K97" s="315"/>
      <c r="L97" s="315"/>
      <c r="M97" s="318">
        <f t="shared" ref="M97:M99" si="110">N97+O97</f>
        <v>33</v>
      </c>
      <c r="N97" s="315">
        <v>28</v>
      </c>
      <c r="O97" s="315">
        <v>5</v>
      </c>
      <c r="P97" s="315">
        <f>Q97+R97</f>
        <v>21</v>
      </c>
      <c r="Q97" s="315">
        <v>19</v>
      </c>
      <c r="R97" s="315">
        <v>2</v>
      </c>
      <c r="S97" s="315">
        <f>T97+U97</f>
        <v>13</v>
      </c>
      <c r="T97" s="315">
        <v>11</v>
      </c>
      <c r="U97" s="315">
        <v>2</v>
      </c>
      <c r="V97" s="315">
        <f>W97+X97</f>
        <v>12</v>
      </c>
      <c r="W97" s="315">
        <v>11</v>
      </c>
      <c r="X97" s="315">
        <v>1</v>
      </c>
      <c r="Y97" s="315">
        <f>Z97+AA97</f>
        <v>0</v>
      </c>
      <c r="Z97" s="315">
        <v>0</v>
      </c>
      <c r="AA97" s="315">
        <v>0</v>
      </c>
      <c r="AB97" s="315">
        <f>AC97+AD97</f>
        <v>79</v>
      </c>
      <c r="AC97" s="315">
        <f t="shared" si="109"/>
        <v>69</v>
      </c>
      <c r="AD97" s="315">
        <f t="shared" si="109"/>
        <v>10</v>
      </c>
      <c r="AE97" s="47"/>
      <c r="AF97" s="33"/>
      <c r="AG97" s="34">
        <f t="shared" si="107"/>
        <v>0</v>
      </c>
      <c r="AH97" s="34"/>
      <c r="AI97" s="34">
        <v>5</v>
      </c>
      <c r="AJ97" s="34">
        <f t="shared" si="10"/>
        <v>9</v>
      </c>
      <c r="AK97" s="34"/>
      <c r="AL97" s="34"/>
      <c r="AM97" s="34">
        <f t="shared" si="102"/>
        <v>2</v>
      </c>
      <c r="AN97" s="34"/>
      <c r="AO97" s="34"/>
      <c r="AP97" s="34">
        <f t="shared" si="103"/>
        <v>3</v>
      </c>
      <c r="AQ97" s="34"/>
      <c r="AR97" s="34"/>
      <c r="AS97" s="34">
        <f t="shared" si="104"/>
        <v>0</v>
      </c>
      <c r="AT97" s="34"/>
      <c r="AU97" s="34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</row>
    <row r="98" spans="1:76" ht="12" customHeight="1" x14ac:dyDescent="0.25">
      <c r="A98" s="316" t="s">
        <v>99</v>
      </c>
      <c r="B98" s="316">
        <f>B99</f>
        <v>0</v>
      </c>
      <c r="C98" s="315">
        <f>C99</f>
        <v>0</v>
      </c>
      <c r="D98" s="316"/>
      <c r="E98" s="315"/>
      <c r="F98" s="316"/>
      <c r="G98" s="315"/>
      <c r="H98" s="316"/>
      <c r="I98" s="315"/>
      <c r="J98" s="316"/>
      <c r="K98" s="315"/>
      <c r="L98" s="315"/>
      <c r="M98" s="318">
        <f t="shared" si="110"/>
        <v>28</v>
      </c>
      <c r="N98" s="315">
        <f>N99</f>
        <v>0</v>
      </c>
      <c r="O98" s="315">
        <f>O99</f>
        <v>28</v>
      </c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>
        <f>AC98+AD98</f>
        <v>28</v>
      </c>
      <c r="AC98" s="315">
        <f>AC99</f>
        <v>0</v>
      </c>
      <c r="AD98" s="315">
        <f>AD99</f>
        <v>28</v>
      </c>
      <c r="AE98" s="47"/>
      <c r="AF98" s="33"/>
      <c r="AG98" s="34"/>
      <c r="AH98" s="34"/>
      <c r="AI98" s="34"/>
      <c r="AJ98" s="34">
        <f t="shared" ref="AJ98:AJ152" si="111" xml:space="preserve"> IF(P98=0, 0,IF(P98&gt;0, IF(P98&lt;=15,15-P98,IF(P98&lt;=30,30-P98,IF(P98&lt;=45,45-P98, 0)))))</f>
        <v>0</v>
      </c>
      <c r="AK98" s="34"/>
      <c r="AL98" s="34"/>
      <c r="AM98" s="34">
        <f t="shared" si="102"/>
        <v>0</v>
      </c>
      <c r="AN98" s="34"/>
      <c r="AO98" s="34"/>
      <c r="AP98" s="34">
        <f t="shared" si="103"/>
        <v>0</v>
      </c>
      <c r="AQ98" s="34"/>
      <c r="AR98" s="34"/>
      <c r="AS98" s="34">
        <f t="shared" si="104"/>
        <v>0</v>
      </c>
      <c r="AT98" s="34"/>
      <c r="AU98" s="34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</row>
    <row r="99" spans="1:76" ht="12" customHeight="1" x14ac:dyDescent="0.25">
      <c r="A99" s="317" t="s">
        <v>100</v>
      </c>
      <c r="B99" s="317">
        <v>0</v>
      </c>
      <c r="C99" s="318">
        <f>B99-N99</f>
        <v>0</v>
      </c>
      <c r="D99" s="321"/>
      <c r="E99" s="322"/>
      <c r="F99" s="321"/>
      <c r="G99" s="322"/>
      <c r="H99" s="321"/>
      <c r="I99" s="322"/>
      <c r="J99" s="321"/>
      <c r="K99" s="322"/>
      <c r="L99" s="322"/>
      <c r="M99" s="318">
        <f t="shared" si="110"/>
        <v>28</v>
      </c>
      <c r="N99" s="322">
        <v>0</v>
      </c>
      <c r="O99" s="322">
        <v>28</v>
      </c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>
        <f>AC99+AD99</f>
        <v>28</v>
      </c>
      <c r="AC99" s="315">
        <f>N99</f>
        <v>0</v>
      </c>
      <c r="AD99" s="315">
        <f>O99</f>
        <v>28</v>
      </c>
      <c r="AE99" s="47"/>
      <c r="AF99" s="33"/>
      <c r="AG99" s="34">
        <f t="shared" si="107"/>
        <v>2</v>
      </c>
      <c r="AH99" s="34"/>
      <c r="AI99" s="34">
        <v>30</v>
      </c>
      <c r="AJ99" s="34">
        <f t="shared" si="111"/>
        <v>0</v>
      </c>
      <c r="AK99" s="34"/>
      <c r="AL99" s="34"/>
      <c r="AM99" s="34">
        <f t="shared" si="102"/>
        <v>0</v>
      </c>
      <c r="AN99" s="34"/>
      <c r="AO99" s="34"/>
      <c r="AP99" s="34">
        <f t="shared" si="103"/>
        <v>0</v>
      </c>
      <c r="AQ99" s="34"/>
      <c r="AR99" s="34"/>
      <c r="AS99" s="34">
        <f t="shared" si="104"/>
        <v>0</v>
      </c>
      <c r="AT99" s="34"/>
      <c r="AU99" s="34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</row>
    <row r="100" spans="1:76" s="39" customFormat="1" ht="13.5" customHeight="1" x14ac:dyDescent="0.25">
      <c r="A100" s="413" t="s">
        <v>80</v>
      </c>
      <c r="B100" s="414">
        <f>B101</f>
        <v>30</v>
      </c>
      <c r="C100" s="414">
        <f t="shared" ref="C100:AB100" si="112">C101</f>
        <v>0</v>
      </c>
      <c r="D100" s="414">
        <f>D101</f>
        <v>30</v>
      </c>
      <c r="E100" s="414">
        <f t="shared" si="112"/>
        <v>4</v>
      </c>
      <c r="F100" s="414">
        <f t="shared" si="112"/>
        <v>32</v>
      </c>
      <c r="G100" s="414">
        <f t="shared" si="112"/>
        <v>5</v>
      </c>
      <c r="H100" s="414">
        <f t="shared" si="112"/>
        <v>30</v>
      </c>
      <c r="I100" s="414">
        <f t="shared" si="112"/>
        <v>2</v>
      </c>
      <c r="J100" s="414">
        <f t="shared" si="112"/>
        <v>30</v>
      </c>
      <c r="K100" s="414">
        <f t="shared" si="112"/>
        <v>5</v>
      </c>
      <c r="L100" s="414">
        <f t="shared" si="112"/>
        <v>0</v>
      </c>
      <c r="M100" s="414">
        <f t="shared" si="112"/>
        <v>45</v>
      </c>
      <c r="N100" s="414">
        <f t="shared" si="112"/>
        <v>33</v>
      </c>
      <c r="O100" s="414">
        <f t="shared" si="112"/>
        <v>12</v>
      </c>
      <c r="P100" s="414">
        <f t="shared" si="112"/>
        <v>32</v>
      </c>
      <c r="Q100" s="414">
        <f t="shared" si="112"/>
        <v>26</v>
      </c>
      <c r="R100" s="414">
        <f t="shared" si="112"/>
        <v>6</v>
      </c>
      <c r="S100" s="414">
        <f t="shared" si="112"/>
        <v>27</v>
      </c>
      <c r="T100" s="414">
        <f t="shared" si="112"/>
        <v>25</v>
      </c>
      <c r="U100" s="414">
        <f t="shared" si="112"/>
        <v>2</v>
      </c>
      <c r="V100" s="414">
        <f t="shared" si="112"/>
        <v>38</v>
      </c>
      <c r="W100" s="414">
        <f t="shared" si="112"/>
        <v>28</v>
      </c>
      <c r="X100" s="414">
        <f t="shared" si="112"/>
        <v>10</v>
      </c>
      <c r="Y100" s="414">
        <f t="shared" si="112"/>
        <v>25</v>
      </c>
      <c r="Z100" s="414">
        <f t="shared" si="112"/>
        <v>25</v>
      </c>
      <c r="AA100" s="414">
        <f t="shared" si="112"/>
        <v>0</v>
      </c>
      <c r="AB100" s="414">
        <f t="shared" si="112"/>
        <v>167</v>
      </c>
      <c r="AC100" s="414">
        <f>AC101</f>
        <v>137</v>
      </c>
      <c r="AD100" s="414">
        <f>AD101</f>
        <v>30</v>
      </c>
      <c r="AE100" s="79"/>
      <c r="AF100" s="33"/>
      <c r="AG100" s="40"/>
      <c r="AH100" s="40"/>
      <c r="AI100" s="40"/>
      <c r="AJ100" s="34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</row>
    <row r="101" spans="1:76" ht="13.5" customHeight="1" x14ac:dyDescent="0.25">
      <c r="A101" s="347" t="s">
        <v>101</v>
      </c>
      <c r="B101" s="316">
        <f>B102+B103</f>
        <v>30</v>
      </c>
      <c r="C101" s="315">
        <f>C102+C103</f>
        <v>0</v>
      </c>
      <c r="D101" s="315">
        <f>D102+D103</f>
        <v>30</v>
      </c>
      <c r="E101" s="315">
        <f>E102+E103</f>
        <v>4</v>
      </c>
      <c r="F101" s="315">
        <f t="shared" ref="F101:AB101" si="113">F102+F103</f>
        <v>32</v>
      </c>
      <c r="G101" s="315">
        <f t="shared" si="113"/>
        <v>5</v>
      </c>
      <c r="H101" s="315">
        <f t="shared" si="113"/>
        <v>30</v>
      </c>
      <c r="I101" s="315">
        <f t="shared" si="113"/>
        <v>2</v>
      </c>
      <c r="J101" s="315">
        <f t="shared" si="113"/>
        <v>30</v>
      </c>
      <c r="K101" s="315">
        <f t="shared" si="113"/>
        <v>5</v>
      </c>
      <c r="L101" s="316">
        <f t="shared" si="113"/>
        <v>0</v>
      </c>
      <c r="M101" s="316">
        <f t="shared" si="113"/>
        <v>45</v>
      </c>
      <c r="N101" s="316">
        <f>N102+N103</f>
        <v>33</v>
      </c>
      <c r="O101" s="316">
        <f>O102+O103</f>
        <v>12</v>
      </c>
      <c r="P101" s="316">
        <f t="shared" si="113"/>
        <v>32</v>
      </c>
      <c r="Q101" s="316">
        <f>Q102+Q103</f>
        <v>26</v>
      </c>
      <c r="R101" s="316">
        <f>R102+R103</f>
        <v>6</v>
      </c>
      <c r="S101" s="316">
        <f t="shared" si="113"/>
        <v>27</v>
      </c>
      <c r="T101" s="316">
        <f t="shared" si="113"/>
        <v>25</v>
      </c>
      <c r="U101" s="316">
        <f t="shared" si="113"/>
        <v>2</v>
      </c>
      <c r="V101" s="316">
        <f t="shared" si="113"/>
        <v>38</v>
      </c>
      <c r="W101" s="316">
        <f t="shared" si="113"/>
        <v>28</v>
      </c>
      <c r="X101" s="316">
        <f t="shared" si="113"/>
        <v>10</v>
      </c>
      <c r="Y101" s="316">
        <f t="shared" si="113"/>
        <v>25</v>
      </c>
      <c r="Z101" s="316">
        <f t="shared" si="113"/>
        <v>25</v>
      </c>
      <c r="AA101" s="316">
        <f t="shared" si="113"/>
        <v>0</v>
      </c>
      <c r="AB101" s="316">
        <f t="shared" si="113"/>
        <v>167</v>
      </c>
      <c r="AC101" s="316">
        <f>AC102+AC103</f>
        <v>137</v>
      </c>
      <c r="AD101" s="316">
        <f>AD102+AD103</f>
        <v>30</v>
      </c>
      <c r="AE101" s="47"/>
      <c r="AF101" s="33"/>
      <c r="AG101" s="34"/>
      <c r="AH101" s="34"/>
      <c r="AI101" s="34"/>
      <c r="AJ101" s="34">
        <f t="shared" si="111"/>
        <v>13</v>
      </c>
      <c r="AK101" s="34"/>
      <c r="AL101" s="34"/>
      <c r="AM101" s="34">
        <f xml:space="preserve"> IF(S101=0, 0,IF(S101&gt;0, IF(S101&lt;=15,15-S101,IF(S101&lt;=30,30-S101,IF(S101&lt;=45,45-S101, 0)))))</f>
        <v>3</v>
      </c>
      <c r="AN101" s="34"/>
      <c r="AO101" s="34"/>
      <c r="AP101" s="34">
        <f xml:space="preserve"> IF(V101=0, 0,IF(V101&gt;0, IF(V101&lt;=15,15-V101,IF(V101&lt;=30,30-V101,IF(V101&lt;=45,45-V101, 0)))))</f>
        <v>7</v>
      </c>
      <c r="AQ101" s="34"/>
      <c r="AR101" s="34"/>
      <c r="AS101" s="34">
        <f xml:space="preserve"> IF(Y101=0, 0,IF(Y101&gt;0, IF(Y101&lt;=15,15-Y101,IF(Y101&lt;=30,30-Y101,IF(Y101&lt;=45,45-Y101, 0)))))</f>
        <v>5</v>
      </c>
      <c r="AT101" s="34"/>
      <c r="AU101" s="34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</row>
    <row r="102" spans="1:76" ht="12" customHeight="1" x14ac:dyDescent="0.25">
      <c r="A102" s="415" t="s">
        <v>102</v>
      </c>
      <c r="B102" s="317">
        <v>30</v>
      </c>
      <c r="C102" s="318">
        <v>0</v>
      </c>
      <c r="D102" s="317">
        <v>30</v>
      </c>
      <c r="E102" s="318">
        <f>D102-Q102</f>
        <v>4</v>
      </c>
      <c r="F102" s="317">
        <v>32</v>
      </c>
      <c r="G102" s="318">
        <v>5</v>
      </c>
      <c r="H102" s="317">
        <v>30</v>
      </c>
      <c r="I102" s="318">
        <f>H102-W102</f>
        <v>2</v>
      </c>
      <c r="J102" s="317">
        <v>30</v>
      </c>
      <c r="K102" s="318">
        <f>J102-Z102</f>
        <v>5</v>
      </c>
      <c r="L102" s="318"/>
      <c r="M102" s="318">
        <f>N102+O102</f>
        <v>45</v>
      </c>
      <c r="N102" s="318">
        <v>33</v>
      </c>
      <c r="O102" s="318">
        <v>12</v>
      </c>
      <c r="P102" s="318">
        <f>Q102+R102</f>
        <v>32</v>
      </c>
      <c r="Q102" s="318">
        <v>26</v>
      </c>
      <c r="R102" s="318">
        <v>6</v>
      </c>
      <c r="S102" s="318">
        <f>T102+U102</f>
        <v>27</v>
      </c>
      <c r="T102" s="318">
        <v>25</v>
      </c>
      <c r="U102" s="318">
        <v>2</v>
      </c>
      <c r="V102" s="318">
        <f>W102+X102</f>
        <v>38</v>
      </c>
      <c r="W102" s="318">
        <v>28</v>
      </c>
      <c r="X102" s="318">
        <v>10</v>
      </c>
      <c r="Y102" s="318">
        <f>Z102+AA102</f>
        <v>25</v>
      </c>
      <c r="Z102" s="318">
        <v>25</v>
      </c>
      <c r="AA102" s="318">
        <v>0</v>
      </c>
      <c r="AB102" s="316">
        <f t="shared" ref="AB102:AB103" si="114">AC102+AD102</f>
        <v>167</v>
      </c>
      <c r="AC102" s="318">
        <f>N102+Q102++T102+W102+Z102</f>
        <v>137</v>
      </c>
      <c r="AD102" s="318">
        <f>O102+R102++U102+X102+AA102</f>
        <v>30</v>
      </c>
      <c r="AE102" s="47"/>
      <c r="AF102" s="33"/>
      <c r="AG102" s="34">
        <f>AI102-O102</f>
        <v>8</v>
      </c>
      <c r="AH102" s="34"/>
      <c r="AI102" s="34">
        <v>20</v>
      </c>
      <c r="AJ102" s="34">
        <f t="shared" si="111"/>
        <v>13</v>
      </c>
      <c r="AK102" s="34"/>
      <c r="AL102" s="34"/>
      <c r="AM102" s="34">
        <f xml:space="preserve"> IF(S102=0, 0,IF(S102&gt;0, IF(S102&lt;=15,15-S102,IF(S102&lt;=30,30-S102,IF(S102&lt;=45,45-S102, 0)))))</f>
        <v>3</v>
      </c>
      <c r="AN102" s="34"/>
      <c r="AO102" s="34"/>
      <c r="AP102" s="34">
        <f xml:space="preserve"> IF(V102=0, 0,IF(V102&gt;0, IF(V102&lt;=15,15-V102,IF(V102&lt;=30,30-V102,IF(V102&lt;=45,45-V102, 0)))))</f>
        <v>7</v>
      </c>
      <c r="AQ102" s="34"/>
      <c r="AR102" s="34"/>
      <c r="AS102" s="34">
        <f xml:space="preserve"> IF(Y102=0, 0,IF(Y102&gt;0, IF(Y102&lt;=15,15-Y102,IF(Y102&lt;=30,30-Y102,IF(Y102&lt;=45,45-Y102, 0)))))</f>
        <v>5</v>
      </c>
      <c r="AT102" s="34"/>
      <c r="AU102" s="34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</row>
    <row r="103" spans="1:76" ht="22.5" hidden="1" customHeight="1" x14ac:dyDescent="0.25">
      <c r="A103" s="416" t="s">
        <v>103</v>
      </c>
      <c r="B103" s="317">
        <v>0</v>
      </c>
      <c r="C103" s="318">
        <f>B103-N103</f>
        <v>0</v>
      </c>
      <c r="D103" s="317">
        <v>0</v>
      </c>
      <c r="E103" s="318">
        <f>D103-Q103</f>
        <v>0</v>
      </c>
      <c r="F103" s="317">
        <v>0</v>
      </c>
      <c r="G103" s="318"/>
      <c r="H103" s="317">
        <v>0</v>
      </c>
      <c r="I103" s="318"/>
      <c r="J103" s="317">
        <v>0</v>
      </c>
      <c r="K103" s="318"/>
      <c r="L103" s="318"/>
      <c r="M103" s="318">
        <f>N103+O103</f>
        <v>0</v>
      </c>
      <c r="N103" s="318"/>
      <c r="O103" s="318"/>
      <c r="P103" s="318">
        <f>Q103+R103</f>
        <v>0</v>
      </c>
      <c r="Q103" s="318">
        <v>0</v>
      </c>
      <c r="R103" s="318">
        <v>0</v>
      </c>
      <c r="S103" s="318"/>
      <c r="T103" s="318"/>
      <c r="U103" s="318"/>
      <c r="V103" s="318"/>
      <c r="W103" s="318"/>
      <c r="X103" s="318"/>
      <c r="Y103" s="318"/>
      <c r="Z103" s="318"/>
      <c r="AA103" s="318"/>
      <c r="AB103" s="316">
        <f t="shared" si="114"/>
        <v>0</v>
      </c>
      <c r="AC103" s="318">
        <f>N103+Q103++T103+W103+Z103</f>
        <v>0</v>
      </c>
      <c r="AD103" s="318">
        <f>O103+R103++U103+X103+AA103</f>
        <v>0</v>
      </c>
      <c r="AE103" s="47"/>
      <c r="AF103" s="33"/>
      <c r="AG103" s="34"/>
      <c r="AH103" s="34"/>
      <c r="AI103" s="34"/>
      <c r="AJ103" s="34">
        <f t="shared" si="111"/>
        <v>0</v>
      </c>
      <c r="AK103" s="34"/>
      <c r="AL103" s="34"/>
      <c r="AM103" s="34">
        <f xml:space="preserve"> IF(S103=0, 0,IF(S103&gt;0, IF(S103&lt;=15,15-S103,IF(S103&lt;=30,30-S103,IF(S103&lt;=45,45-S103, 0)))))</f>
        <v>0</v>
      </c>
      <c r="AN103" s="34"/>
      <c r="AO103" s="34"/>
      <c r="AP103" s="34">
        <f xml:space="preserve"> IF(V103=0, 0,IF(V103&gt;0, IF(V103&lt;=15,15-V103,IF(V103&lt;=30,30-V103,IF(V103&lt;=45,45-V103, 0)))))</f>
        <v>0</v>
      </c>
      <c r="AQ103" s="34"/>
      <c r="AR103" s="34"/>
      <c r="AS103" s="34">
        <f xml:space="preserve"> IF(Y103=0, 0,IF(Y103&gt;0, IF(Y103&lt;=15,15-Y103,IF(Y103&lt;=30,30-Y103,IF(Y103&lt;=45,45-Y103, 0)))))</f>
        <v>0</v>
      </c>
      <c r="AT103" s="34"/>
      <c r="AU103" s="34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</row>
    <row r="104" spans="1:76" s="39" customFormat="1" ht="13.5" customHeight="1" x14ac:dyDescent="0.25">
      <c r="A104" s="413" t="s">
        <v>53</v>
      </c>
      <c r="B104" s="414">
        <f>B105+B106+B107</f>
        <v>33</v>
      </c>
      <c r="C104" s="414">
        <f t="shared" ref="C104:AD104" si="115">C105+C106+C107</f>
        <v>0</v>
      </c>
      <c r="D104" s="414">
        <f t="shared" si="115"/>
        <v>22</v>
      </c>
      <c r="E104" s="414">
        <f t="shared" si="115"/>
        <v>2</v>
      </c>
      <c r="F104" s="414">
        <f t="shared" si="115"/>
        <v>0</v>
      </c>
      <c r="G104" s="414">
        <f t="shared" si="115"/>
        <v>0</v>
      </c>
      <c r="H104" s="414">
        <f t="shared" si="115"/>
        <v>0</v>
      </c>
      <c r="I104" s="414">
        <f t="shared" si="115"/>
        <v>0</v>
      </c>
      <c r="J104" s="414">
        <f t="shared" si="115"/>
        <v>0</v>
      </c>
      <c r="K104" s="414">
        <f t="shared" si="115"/>
        <v>0</v>
      </c>
      <c r="L104" s="414">
        <f t="shared" si="115"/>
        <v>0</v>
      </c>
      <c r="M104" s="414">
        <f t="shared" si="115"/>
        <v>40</v>
      </c>
      <c r="N104" s="414">
        <f t="shared" si="115"/>
        <v>35</v>
      </c>
      <c r="O104" s="414">
        <f t="shared" si="115"/>
        <v>5</v>
      </c>
      <c r="P104" s="414">
        <f t="shared" si="115"/>
        <v>25</v>
      </c>
      <c r="Q104" s="414">
        <f t="shared" si="115"/>
        <v>24</v>
      </c>
      <c r="R104" s="414">
        <f t="shared" si="115"/>
        <v>1</v>
      </c>
      <c r="S104" s="414">
        <f t="shared" si="115"/>
        <v>0</v>
      </c>
      <c r="T104" s="414">
        <f t="shared" si="115"/>
        <v>0</v>
      </c>
      <c r="U104" s="414">
        <f t="shared" si="115"/>
        <v>0</v>
      </c>
      <c r="V104" s="414">
        <f t="shared" si="115"/>
        <v>0</v>
      </c>
      <c r="W104" s="414">
        <f t="shared" si="115"/>
        <v>0</v>
      </c>
      <c r="X104" s="414">
        <f t="shared" si="115"/>
        <v>0</v>
      </c>
      <c r="Y104" s="414">
        <f t="shared" si="115"/>
        <v>0</v>
      </c>
      <c r="Z104" s="414">
        <f t="shared" si="115"/>
        <v>0</v>
      </c>
      <c r="AA104" s="414">
        <f t="shared" si="115"/>
        <v>0</v>
      </c>
      <c r="AB104" s="414">
        <f t="shared" si="115"/>
        <v>65</v>
      </c>
      <c r="AC104" s="414">
        <f t="shared" si="115"/>
        <v>59</v>
      </c>
      <c r="AD104" s="414">
        <f t="shared" si="115"/>
        <v>6</v>
      </c>
      <c r="AE104" s="79"/>
      <c r="AF104" s="33"/>
      <c r="AG104" s="40"/>
      <c r="AH104" s="40"/>
      <c r="AI104" s="40"/>
      <c r="AJ104" s="34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</row>
    <row r="105" spans="1:76" s="33" customFormat="1" ht="13.5" customHeight="1" x14ac:dyDescent="0.25">
      <c r="A105" s="413" t="s">
        <v>104</v>
      </c>
      <c r="B105" s="319">
        <v>16</v>
      </c>
      <c r="C105" s="315">
        <v>0</v>
      </c>
      <c r="D105" s="316">
        <v>15</v>
      </c>
      <c r="E105" s="315">
        <v>0</v>
      </c>
      <c r="F105" s="319">
        <v>0</v>
      </c>
      <c r="G105" s="320"/>
      <c r="H105" s="319"/>
      <c r="I105" s="320"/>
      <c r="J105" s="319"/>
      <c r="K105" s="320"/>
      <c r="L105" s="320"/>
      <c r="M105" s="320">
        <f>N105+O105</f>
        <v>19</v>
      </c>
      <c r="N105" s="320">
        <v>17</v>
      </c>
      <c r="O105" s="320">
        <v>2</v>
      </c>
      <c r="P105" s="320">
        <f>Q105+R105</f>
        <v>19</v>
      </c>
      <c r="Q105" s="320">
        <v>19</v>
      </c>
      <c r="R105" s="320">
        <v>0</v>
      </c>
      <c r="S105" s="320">
        <f>T105+U105</f>
        <v>0</v>
      </c>
      <c r="T105" s="320">
        <v>0</v>
      </c>
      <c r="U105" s="320">
        <v>0</v>
      </c>
      <c r="V105" s="320">
        <f>W105+X105</f>
        <v>0</v>
      </c>
      <c r="W105" s="320">
        <v>0</v>
      </c>
      <c r="X105" s="320">
        <v>0</v>
      </c>
      <c r="Y105" s="320">
        <f>Z105+AA105</f>
        <v>0</v>
      </c>
      <c r="Z105" s="320">
        <v>0</v>
      </c>
      <c r="AA105" s="320">
        <v>0</v>
      </c>
      <c r="AB105" s="315">
        <f>AC105+AD105</f>
        <v>38</v>
      </c>
      <c r="AC105" s="320">
        <f>N105+Q105+T105+W105</f>
        <v>36</v>
      </c>
      <c r="AD105" s="320">
        <f>O105+R105+U105+X105</f>
        <v>2</v>
      </c>
      <c r="AE105" s="98"/>
      <c r="AG105" s="99">
        <f>AI105-O105</f>
        <v>8</v>
      </c>
      <c r="AH105" s="99"/>
      <c r="AI105" s="99">
        <v>10</v>
      </c>
      <c r="AJ105" s="34">
        <f xml:space="preserve"> IF(P105=0, 0,IF(P105&gt;0, IF(P105&lt;=15,15-P105,IF(P105&lt;=25,25-P105,IF(P105&lt;=25,25-P105, 0)))))</f>
        <v>6</v>
      </c>
      <c r="AK105" s="99"/>
      <c r="AL105" s="99"/>
      <c r="AM105" s="34">
        <f>IF(S105=0,0,IF(S105&gt;0,IF(S105&lt;=15,15-S105,IF(S105&lt;=25,25-S105,0))))</f>
        <v>0</v>
      </c>
      <c r="AN105" s="99"/>
      <c r="AO105" s="99"/>
      <c r="AP105" s="34">
        <f>IF(V105=0,0,IF(V105&gt;0,IF(V105&lt;=15,15-V105,IF(V105&lt;=25,25-V105,0))))</f>
        <v>0</v>
      </c>
      <c r="AQ105" s="99"/>
      <c r="AR105" s="99"/>
      <c r="AS105" s="34">
        <f>IF(Y105=0,0,IF(Y105&gt;0,IF(Y105&lt;=15,15-Y105,IF(Y105&lt;=25,25-Y105,0))))</f>
        <v>0</v>
      </c>
      <c r="AT105" s="99"/>
      <c r="AU105" s="99"/>
    </row>
    <row r="106" spans="1:76" ht="14.25" customHeight="1" x14ac:dyDescent="0.25">
      <c r="A106" s="413" t="s">
        <v>105</v>
      </c>
      <c r="B106" s="319">
        <v>10</v>
      </c>
      <c r="C106" s="315">
        <v>0</v>
      </c>
      <c r="D106" s="316">
        <v>7</v>
      </c>
      <c r="E106" s="315">
        <f>D106-Q106</f>
        <v>2</v>
      </c>
      <c r="F106" s="319">
        <v>0</v>
      </c>
      <c r="G106" s="320"/>
      <c r="H106" s="319"/>
      <c r="I106" s="320"/>
      <c r="J106" s="319"/>
      <c r="K106" s="320"/>
      <c r="L106" s="320"/>
      <c r="M106" s="320">
        <f>N106+O106</f>
        <v>12</v>
      </c>
      <c r="N106" s="320">
        <v>11</v>
      </c>
      <c r="O106" s="320">
        <v>1</v>
      </c>
      <c r="P106" s="320">
        <f>Q106+R106</f>
        <v>6</v>
      </c>
      <c r="Q106" s="320">
        <v>5</v>
      </c>
      <c r="R106" s="320">
        <v>1</v>
      </c>
      <c r="S106" s="320"/>
      <c r="T106" s="320"/>
      <c r="U106" s="320"/>
      <c r="V106" s="320"/>
      <c r="W106" s="320"/>
      <c r="X106" s="320"/>
      <c r="Y106" s="320"/>
      <c r="Z106" s="320"/>
      <c r="AA106" s="320"/>
      <c r="AB106" s="315">
        <f>AC106+AD106</f>
        <v>18</v>
      </c>
      <c r="AC106" s="320">
        <f t="shared" ref="AC106:AD108" si="116">N106+Q106+T106+W106</f>
        <v>16</v>
      </c>
      <c r="AD106" s="320">
        <f t="shared" si="116"/>
        <v>2</v>
      </c>
      <c r="AE106" s="47"/>
      <c r="AF106" s="33"/>
      <c r="AG106" s="99">
        <f t="shared" ref="AG106:AG108" si="117">AI106-O106</f>
        <v>7</v>
      </c>
      <c r="AH106" s="34"/>
      <c r="AI106" s="34">
        <v>8</v>
      </c>
      <c r="AJ106" s="34">
        <f t="shared" ref="AJ106:AJ108" si="118" xml:space="preserve"> IF(P106=0, 0,IF(P106&gt;0, IF(P106&lt;=15,15-P106,IF(P106&lt;=25,25-P106,IF(P106&lt;=25,25-P106, 0)))))</f>
        <v>9</v>
      </c>
      <c r="AK106" s="34"/>
      <c r="AL106" s="34"/>
      <c r="AM106" s="34">
        <f t="shared" ref="AM106:AM108" si="119">IF(S106=0,0,IF(S106&gt;0,IF(S106&lt;=15,15-S106,IF(S106&lt;=25,25-S106,0))))</f>
        <v>0</v>
      </c>
      <c r="AN106" s="34"/>
      <c r="AO106" s="34"/>
      <c r="AP106" s="34">
        <f t="shared" ref="AP106:AP108" si="120">IF(V106=0,0,IF(V106&gt;0,IF(V106&lt;=15,15-V106,IF(V106&lt;=25,25-V106,0))))</f>
        <v>0</v>
      </c>
      <c r="AQ106" s="34"/>
      <c r="AR106" s="34"/>
      <c r="AS106" s="34">
        <f t="shared" ref="AS106:AS108" si="121">IF(Y106=0,0,IF(Y106&gt;0,IF(Y106&lt;=15,15-Y106,IF(Y106&lt;=25,25-Y106,0))))</f>
        <v>0</v>
      </c>
      <c r="AT106" s="34"/>
      <c r="AU106" s="34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</row>
    <row r="107" spans="1:76" ht="14.25" customHeight="1" x14ac:dyDescent="0.25">
      <c r="A107" s="347" t="s">
        <v>106</v>
      </c>
      <c r="B107" s="319">
        <f>B108</f>
        <v>7</v>
      </c>
      <c r="C107" s="315">
        <f>C108</f>
        <v>0</v>
      </c>
      <c r="D107" s="316"/>
      <c r="E107" s="315"/>
      <c r="F107" s="319"/>
      <c r="G107" s="320"/>
      <c r="H107" s="319"/>
      <c r="I107" s="320"/>
      <c r="J107" s="319"/>
      <c r="K107" s="320"/>
      <c r="L107" s="320"/>
      <c r="M107" s="320">
        <f t="shared" ref="M107:M108" si="122">N107+O107</f>
        <v>9</v>
      </c>
      <c r="N107" s="320">
        <f>N108</f>
        <v>7</v>
      </c>
      <c r="O107" s="320">
        <f>O108</f>
        <v>2</v>
      </c>
      <c r="P107" s="320"/>
      <c r="Q107" s="320"/>
      <c r="R107" s="320"/>
      <c r="S107" s="320"/>
      <c r="T107" s="320"/>
      <c r="U107" s="320"/>
      <c r="V107" s="320"/>
      <c r="W107" s="320"/>
      <c r="X107" s="320"/>
      <c r="Y107" s="320"/>
      <c r="Z107" s="320"/>
      <c r="AA107" s="320"/>
      <c r="AB107" s="315">
        <f t="shared" ref="AB107:AB108" si="123">AC107+AD107</f>
        <v>9</v>
      </c>
      <c r="AC107" s="320">
        <f t="shared" si="116"/>
        <v>7</v>
      </c>
      <c r="AD107" s="320">
        <f t="shared" si="116"/>
        <v>2</v>
      </c>
      <c r="AE107" s="47"/>
      <c r="AF107" s="33"/>
      <c r="AG107" s="99"/>
      <c r="AH107" s="34"/>
      <c r="AI107" s="34"/>
      <c r="AJ107" s="34">
        <f t="shared" si="118"/>
        <v>0</v>
      </c>
      <c r="AK107" s="34"/>
      <c r="AL107" s="34"/>
      <c r="AM107" s="34">
        <f t="shared" si="119"/>
        <v>0</v>
      </c>
      <c r="AN107" s="34"/>
      <c r="AO107" s="34"/>
      <c r="AP107" s="34">
        <f t="shared" si="120"/>
        <v>0</v>
      </c>
      <c r="AQ107" s="34"/>
      <c r="AR107" s="34"/>
      <c r="AS107" s="34">
        <f t="shared" si="121"/>
        <v>0</v>
      </c>
      <c r="AT107" s="34"/>
      <c r="AU107" s="34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</row>
    <row r="108" spans="1:76" ht="11.25" customHeight="1" x14ac:dyDescent="0.25">
      <c r="A108" s="415" t="s">
        <v>107</v>
      </c>
      <c r="B108" s="319">
        <v>7</v>
      </c>
      <c r="C108" s="318">
        <f>B108-N108</f>
        <v>0</v>
      </c>
      <c r="D108" s="319"/>
      <c r="E108" s="320"/>
      <c r="F108" s="319"/>
      <c r="G108" s="320"/>
      <c r="H108" s="319"/>
      <c r="I108" s="320"/>
      <c r="J108" s="319"/>
      <c r="K108" s="320"/>
      <c r="L108" s="320"/>
      <c r="M108" s="320">
        <f t="shared" si="122"/>
        <v>9</v>
      </c>
      <c r="N108" s="320">
        <v>7</v>
      </c>
      <c r="O108" s="320">
        <v>2</v>
      </c>
      <c r="P108" s="320"/>
      <c r="Q108" s="320"/>
      <c r="R108" s="320"/>
      <c r="S108" s="320"/>
      <c r="T108" s="320"/>
      <c r="U108" s="320"/>
      <c r="V108" s="320"/>
      <c r="W108" s="320"/>
      <c r="X108" s="320"/>
      <c r="Y108" s="320"/>
      <c r="Z108" s="320"/>
      <c r="AA108" s="320"/>
      <c r="AB108" s="315">
        <f t="shared" si="123"/>
        <v>9</v>
      </c>
      <c r="AC108" s="320">
        <f t="shared" si="116"/>
        <v>7</v>
      </c>
      <c r="AD108" s="320">
        <f t="shared" si="116"/>
        <v>2</v>
      </c>
      <c r="AE108" s="47"/>
      <c r="AF108" s="33"/>
      <c r="AG108" s="99">
        <f t="shared" si="117"/>
        <v>8</v>
      </c>
      <c r="AH108" s="34"/>
      <c r="AI108" s="34">
        <v>10</v>
      </c>
      <c r="AJ108" s="34">
        <f t="shared" si="118"/>
        <v>0</v>
      </c>
      <c r="AK108" s="34"/>
      <c r="AL108" s="34"/>
      <c r="AM108" s="34">
        <f t="shared" si="119"/>
        <v>0</v>
      </c>
      <c r="AN108" s="34"/>
      <c r="AO108" s="34"/>
      <c r="AP108" s="34">
        <f t="shared" si="120"/>
        <v>0</v>
      </c>
      <c r="AQ108" s="34"/>
      <c r="AR108" s="34"/>
      <c r="AS108" s="34">
        <f t="shared" si="121"/>
        <v>0</v>
      </c>
      <c r="AT108" s="34"/>
      <c r="AU108" s="34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</row>
    <row r="109" spans="1:76" s="76" customFormat="1" ht="12" hidden="1" customHeight="1" x14ac:dyDescent="0.25">
      <c r="A109" s="347" t="s">
        <v>65</v>
      </c>
      <c r="B109" s="316">
        <f>B88+B100+B104</f>
        <v>169</v>
      </c>
      <c r="C109" s="316">
        <f t="shared" ref="C109:AD109" si="124">C88+C100+C104</f>
        <v>0</v>
      </c>
      <c r="D109" s="316">
        <f t="shared" si="124"/>
        <v>157</v>
      </c>
      <c r="E109" s="316">
        <f t="shared" si="124"/>
        <v>28</v>
      </c>
      <c r="F109" s="316">
        <f t="shared" si="124"/>
        <v>127</v>
      </c>
      <c r="G109" s="316">
        <f t="shared" si="124"/>
        <v>26</v>
      </c>
      <c r="H109" s="316">
        <f t="shared" si="124"/>
        <v>123</v>
      </c>
      <c r="I109" s="316">
        <f t="shared" si="124"/>
        <v>23</v>
      </c>
      <c r="J109" s="316">
        <f t="shared" si="124"/>
        <v>30</v>
      </c>
      <c r="K109" s="316">
        <f t="shared" si="124"/>
        <v>5</v>
      </c>
      <c r="L109" s="316">
        <f t="shared" si="124"/>
        <v>0</v>
      </c>
      <c r="M109" s="316">
        <f t="shared" si="124"/>
        <v>260</v>
      </c>
      <c r="N109" s="316">
        <f t="shared" si="124"/>
        <v>181</v>
      </c>
      <c r="O109" s="316">
        <f t="shared" si="124"/>
        <v>79</v>
      </c>
      <c r="P109" s="316">
        <f t="shared" si="124"/>
        <v>156</v>
      </c>
      <c r="Q109" s="316">
        <f t="shared" si="124"/>
        <v>133</v>
      </c>
      <c r="R109" s="316">
        <f t="shared" si="124"/>
        <v>23</v>
      </c>
      <c r="S109" s="316">
        <f t="shared" si="124"/>
        <v>109</v>
      </c>
      <c r="T109" s="316">
        <f t="shared" si="124"/>
        <v>95</v>
      </c>
      <c r="U109" s="316">
        <f t="shared" si="124"/>
        <v>14</v>
      </c>
      <c r="V109" s="316">
        <f t="shared" si="124"/>
        <v>117</v>
      </c>
      <c r="W109" s="316">
        <f t="shared" si="124"/>
        <v>92</v>
      </c>
      <c r="X109" s="316">
        <f t="shared" si="124"/>
        <v>25</v>
      </c>
      <c r="Y109" s="316">
        <f t="shared" si="124"/>
        <v>25</v>
      </c>
      <c r="Z109" s="316">
        <f t="shared" si="124"/>
        <v>25</v>
      </c>
      <c r="AA109" s="316">
        <f t="shared" si="124"/>
        <v>0</v>
      </c>
      <c r="AB109" s="316">
        <f t="shared" si="124"/>
        <v>667</v>
      </c>
      <c r="AC109" s="316">
        <f t="shared" si="124"/>
        <v>526</v>
      </c>
      <c r="AD109" s="316">
        <f t="shared" si="124"/>
        <v>141</v>
      </c>
      <c r="AE109" s="75"/>
      <c r="AF109" s="89"/>
      <c r="AG109" s="73"/>
      <c r="AH109" s="73"/>
      <c r="AI109" s="73"/>
      <c r="AJ109" s="34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</row>
    <row r="110" spans="1:76" ht="13.5" customHeight="1" x14ac:dyDescent="0.25">
      <c r="A110" s="417" t="s">
        <v>108</v>
      </c>
      <c r="B110" s="418"/>
      <c r="C110" s="418"/>
      <c r="D110" s="418"/>
      <c r="E110" s="418"/>
      <c r="F110" s="418"/>
      <c r="G110" s="418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  <c r="T110" s="418"/>
      <c r="U110" s="418"/>
      <c r="V110" s="418"/>
      <c r="W110" s="418"/>
      <c r="X110" s="418"/>
      <c r="Y110" s="418"/>
      <c r="Z110" s="418"/>
      <c r="AA110" s="418"/>
      <c r="AB110" s="418"/>
      <c r="AC110" s="418"/>
      <c r="AD110" s="419"/>
      <c r="AE110" s="77"/>
      <c r="AF110" s="33"/>
      <c r="AG110" s="34"/>
      <c r="AH110" s="34"/>
      <c r="AI110" s="34"/>
      <c r="AJ110" s="34">
        <f t="shared" si="111"/>
        <v>0</v>
      </c>
      <c r="AK110" s="34"/>
      <c r="AL110" s="34"/>
      <c r="AM110" s="34">
        <f xml:space="preserve"> IF(S110=0, 0,IF(S110&gt;0, IF(S110&lt;=15,15-S110,IF(S110&lt;=30,30-S110,IF(S110&lt;=45,45-S110, 0)))))</f>
        <v>0</v>
      </c>
      <c r="AN110" s="34"/>
      <c r="AO110" s="34"/>
      <c r="AP110" s="34">
        <f xml:space="preserve"> IF(V110=0, 0,IF(V110&gt;0, IF(V110&lt;=15,15-V110,IF(V110&lt;=30,30-V110,IF(V110&lt;=45,45-V110, 0)))))</f>
        <v>0</v>
      </c>
      <c r="AQ110" s="34"/>
      <c r="AR110" s="34"/>
      <c r="AS110" s="34">
        <f xml:space="preserve"> IF(Y110=0, 0,IF(Y110&gt;0, IF(Y110&lt;=15,15-Y110,IF(Y110&lt;=30,30-Y110,IF(Y110&lt;=45,45-Y110, 0)))))</f>
        <v>0</v>
      </c>
      <c r="AT110" s="34"/>
      <c r="AU110" s="34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</row>
    <row r="111" spans="1:76" s="39" customFormat="1" ht="13.5" customHeight="1" x14ac:dyDescent="0.25">
      <c r="A111" s="413" t="s">
        <v>38</v>
      </c>
      <c r="B111" s="414">
        <f>B112+B117+B118+B119</f>
        <v>115</v>
      </c>
      <c r="C111" s="414">
        <f t="shared" ref="C111" si="125">C112+C117+C118+C119</f>
        <v>0</v>
      </c>
      <c r="D111" s="414">
        <f>D112+D117+D118+D119</f>
        <v>116</v>
      </c>
      <c r="E111" s="414">
        <f t="shared" ref="E111:AD111" si="126">E112+E117+E118+E119</f>
        <v>19</v>
      </c>
      <c r="F111" s="414">
        <f t="shared" si="126"/>
        <v>99</v>
      </c>
      <c r="G111" s="414">
        <f t="shared" si="126"/>
        <v>22</v>
      </c>
      <c r="H111" s="414">
        <f t="shared" si="126"/>
        <v>120</v>
      </c>
      <c r="I111" s="414">
        <f t="shared" si="126"/>
        <v>26</v>
      </c>
      <c r="J111" s="414">
        <f t="shared" si="126"/>
        <v>0</v>
      </c>
      <c r="K111" s="414">
        <f t="shared" si="126"/>
        <v>0</v>
      </c>
      <c r="L111" s="414">
        <f t="shared" si="126"/>
        <v>0</v>
      </c>
      <c r="M111" s="414">
        <f t="shared" si="126"/>
        <v>134</v>
      </c>
      <c r="N111" s="414">
        <f t="shared" si="126"/>
        <v>119</v>
      </c>
      <c r="O111" s="414">
        <f t="shared" si="126"/>
        <v>15</v>
      </c>
      <c r="P111" s="414">
        <f t="shared" si="126"/>
        <v>104</v>
      </c>
      <c r="Q111" s="414">
        <f t="shared" si="126"/>
        <v>97</v>
      </c>
      <c r="R111" s="414">
        <f t="shared" si="126"/>
        <v>7</v>
      </c>
      <c r="S111" s="414">
        <f t="shared" si="126"/>
        <v>80</v>
      </c>
      <c r="T111" s="414">
        <f t="shared" si="126"/>
        <v>71</v>
      </c>
      <c r="U111" s="414">
        <f t="shared" si="126"/>
        <v>9</v>
      </c>
      <c r="V111" s="414">
        <f t="shared" si="126"/>
        <v>92</v>
      </c>
      <c r="W111" s="414">
        <f t="shared" si="126"/>
        <v>83</v>
      </c>
      <c r="X111" s="414">
        <f t="shared" si="126"/>
        <v>9</v>
      </c>
      <c r="Y111" s="414">
        <f t="shared" si="126"/>
        <v>0</v>
      </c>
      <c r="Z111" s="414">
        <f t="shared" si="126"/>
        <v>0</v>
      </c>
      <c r="AA111" s="414">
        <f t="shared" si="126"/>
        <v>0</v>
      </c>
      <c r="AB111" s="414">
        <f t="shared" si="126"/>
        <v>410</v>
      </c>
      <c r="AC111" s="414">
        <f t="shared" si="126"/>
        <v>370</v>
      </c>
      <c r="AD111" s="414">
        <f t="shared" si="126"/>
        <v>40</v>
      </c>
      <c r="AE111" s="79"/>
      <c r="AF111" s="33"/>
      <c r="AG111" s="40"/>
      <c r="AH111" s="40"/>
      <c r="AI111" s="40"/>
      <c r="AJ111" s="34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</row>
    <row r="112" spans="1:76" ht="12" customHeight="1" x14ac:dyDescent="0.25">
      <c r="A112" s="413" t="s">
        <v>109</v>
      </c>
      <c r="B112" s="315">
        <f>B113+B114+B115+B116</f>
        <v>30</v>
      </c>
      <c r="C112" s="315">
        <f t="shared" ref="C112:AD112" si="127">C113+C114+C115+C116</f>
        <v>0</v>
      </c>
      <c r="D112" s="315">
        <f t="shared" si="127"/>
        <v>30</v>
      </c>
      <c r="E112" s="315">
        <f t="shared" si="127"/>
        <v>4</v>
      </c>
      <c r="F112" s="315">
        <f t="shared" si="127"/>
        <v>12</v>
      </c>
      <c r="G112" s="315">
        <f t="shared" si="127"/>
        <v>1</v>
      </c>
      <c r="H112" s="315">
        <f t="shared" si="127"/>
        <v>19</v>
      </c>
      <c r="I112" s="315">
        <f t="shared" si="127"/>
        <v>2</v>
      </c>
      <c r="J112" s="315">
        <f t="shared" si="127"/>
        <v>0</v>
      </c>
      <c r="K112" s="315"/>
      <c r="L112" s="315">
        <f t="shared" si="127"/>
        <v>0</v>
      </c>
      <c r="M112" s="315">
        <f t="shared" si="127"/>
        <v>41</v>
      </c>
      <c r="N112" s="315">
        <f t="shared" si="127"/>
        <v>31</v>
      </c>
      <c r="O112" s="315">
        <f t="shared" si="127"/>
        <v>10</v>
      </c>
      <c r="P112" s="315">
        <f t="shared" si="127"/>
        <v>33</v>
      </c>
      <c r="Q112" s="315">
        <f t="shared" si="127"/>
        <v>26</v>
      </c>
      <c r="R112" s="315">
        <f t="shared" si="127"/>
        <v>7</v>
      </c>
      <c r="S112" s="315">
        <f t="shared" si="127"/>
        <v>20</v>
      </c>
      <c r="T112" s="315">
        <f t="shared" si="127"/>
        <v>11</v>
      </c>
      <c r="U112" s="315">
        <f t="shared" si="127"/>
        <v>9</v>
      </c>
      <c r="V112" s="315">
        <f t="shared" si="127"/>
        <v>22</v>
      </c>
      <c r="W112" s="315">
        <f t="shared" si="127"/>
        <v>16</v>
      </c>
      <c r="X112" s="315">
        <f t="shared" si="127"/>
        <v>6</v>
      </c>
      <c r="Y112" s="315">
        <f t="shared" si="127"/>
        <v>0</v>
      </c>
      <c r="Z112" s="315">
        <f t="shared" si="127"/>
        <v>0</v>
      </c>
      <c r="AA112" s="315">
        <f t="shared" si="127"/>
        <v>0</v>
      </c>
      <c r="AB112" s="315">
        <f t="shared" si="127"/>
        <v>116</v>
      </c>
      <c r="AC112" s="315">
        <f t="shared" si="127"/>
        <v>84</v>
      </c>
      <c r="AD112" s="315">
        <f t="shared" si="127"/>
        <v>32</v>
      </c>
      <c r="AE112" s="47"/>
      <c r="AF112" s="33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</row>
    <row r="113" spans="1:76" ht="12" customHeight="1" x14ac:dyDescent="0.25">
      <c r="A113" s="412" t="s">
        <v>110</v>
      </c>
      <c r="B113" s="317">
        <v>16</v>
      </c>
      <c r="C113" s="318">
        <v>0</v>
      </c>
      <c r="D113" s="318">
        <v>15</v>
      </c>
      <c r="E113" s="318">
        <f>D113-Q113</f>
        <v>2</v>
      </c>
      <c r="F113" s="318">
        <v>8</v>
      </c>
      <c r="G113" s="318">
        <f t="shared" ref="G113:G117" si="128">F113-T113</f>
        <v>0</v>
      </c>
      <c r="H113" s="317">
        <v>11</v>
      </c>
      <c r="I113" s="318">
        <v>2</v>
      </c>
      <c r="J113" s="317"/>
      <c r="K113" s="318"/>
      <c r="L113" s="318"/>
      <c r="M113" s="318">
        <f t="shared" ref="M113:M119" si="129">N113+O113</f>
        <v>29</v>
      </c>
      <c r="N113" s="318">
        <v>22</v>
      </c>
      <c r="O113" s="318">
        <v>7</v>
      </c>
      <c r="P113" s="318">
        <f t="shared" ref="P113:P119" si="130">Q113+R113</f>
        <v>20</v>
      </c>
      <c r="Q113" s="318">
        <v>13</v>
      </c>
      <c r="R113" s="318">
        <v>7</v>
      </c>
      <c r="S113" s="318">
        <f t="shared" ref="S113:S114" si="131">T113+U113</f>
        <v>17</v>
      </c>
      <c r="T113" s="318">
        <v>8</v>
      </c>
      <c r="U113" s="318">
        <v>9</v>
      </c>
      <c r="V113" s="318">
        <f t="shared" ref="V113:V114" si="132">W113+X113</f>
        <v>14</v>
      </c>
      <c r="W113" s="318">
        <v>8</v>
      </c>
      <c r="X113" s="318">
        <v>6</v>
      </c>
      <c r="Y113" s="318">
        <f t="shared" ref="Y113:Y119" si="133">Z113+AA113</f>
        <v>0</v>
      </c>
      <c r="Z113" s="318">
        <v>0</v>
      </c>
      <c r="AA113" s="318">
        <v>0</v>
      </c>
      <c r="AB113" s="318">
        <f t="shared" ref="AB113:AB119" si="134">AC113+AD113</f>
        <v>80</v>
      </c>
      <c r="AC113" s="318">
        <f>N113+Q113+T113+W113+Z113</f>
        <v>51</v>
      </c>
      <c r="AD113" s="318">
        <f>O113+R113+U113+X113+AA113</f>
        <v>29</v>
      </c>
      <c r="AE113" s="47"/>
      <c r="AF113" s="33"/>
      <c r="AG113" s="34">
        <f>AI113-O113</f>
        <v>53</v>
      </c>
      <c r="AH113" s="34"/>
      <c r="AI113" s="34">
        <v>60</v>
      </c>
      <c r="AJ113" s="34">
        <f t="shared" si="111"/>
        <v>10</v>
      </c>
      <c r="AK113" s="34"/>
      <c r="AL113" s="34"/>
      <c r="AM113" s="34">
        <f t="shared" ref="AM113:AM119" si="135" xml:space="preserve"> IF(S113=0, 0,IF(S113&gt;0, IF(S113&lt;=15,15-S113,IF(S113&lt;=30,30-S113,IF(S113&lt;=45,45-S113, 0)))))</f>
        <v>13</v>
      </c>
      <c r="AN113" s="34"/>
      <c r="AO113" s="34"/>
      <c r="AP113" s="34">
        <f t="shared" ref="AP113:AP119" si="136" xml:space="preserve"> IF(V113=0, 0,IF(V113&gt;0, IF(V113&lt;=15,15-V113,IF(V113&lt;=30,30-V113,IF(V113&lt;=45,45-V113, 0)))))</f>
        <v>1</v>
      </c>
      <c r="AQ113" s="34"/>
      <c r="AR113" s="34"/>
      <c r="AS113" s="34">
        <f t="shared" ref="AS113:AS119" si="137" xml:space="preserve"> IF(Y113=0, 0,IF(Y113&gt;0, IF(Y113&lt;=15,15-Y113,IF(Y113&lt;=30,30-Y113,IF(Y113&lt;=45,45-Y113, 0)))))</f>
        <v>0</v>
      </c>
      <c r="AT113" s="34"/>
      <c r="AU113" s="34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</row>
    <row r="114" spans="1:76" ht="12" customHeight="1" x14ac:dyDescent="0.25">
      <c r="A114" s="412" t="s">
        <v>111</v>
      </c>
      <c r="B114" s="317">
        <v>0</v>
      </c>
      <c r="C114" s="318">
        <f t="shared" ref="C114:C119" si="138">B114-N114</f>
        <v>0</v>
      </c>
      <c r="D114" s="318">
        <v>15</v>
      </c>
      <c r="E114" s="318">
        <f t="shared" ref="E114:E117" si="139">D114-Q114</f>
        <v>2</v>
      </c>
      <c r="F114" s="318">
        <v>4</v>
      </c>
      <c r="G114" s="318">
        <f t="shared" si="128"/>
        <v>1</v>
      </c>
      <c r="H114" s="317">
        <v>8</v>
      </c>
      <c r="I114" s="318">
        <f t="shared" ref="I114:I117" si="140">H114-W114</f>
        <v>0</v>
      </c>
      <c r="J114" s="317"/>
      <c r="K114" s="318"/>
      <c r="L114" s="318"/>
      <c r="M114" s="318">
        <f t="shared" si="129"/>
        <v>0</v>
      </c>
      <c r="N114" s="318">
        <v>0</v>
      </c>
      <c r="O114" s="318">
        <v>0</v>
      </c>
      <c r="P114" s="318">
        <f t="shared" si="130"/>
        <v>13</v>
      </c>
      <c r="Q114" s="318">
        <v>13</v>
      </c>
      <c r="R114" s="318"/>
      <c r="S114" s="318">
        <f t="shared" si="131"/>
        <v>3</v>
      </c>
      <c r="T114" s="318">
        <v>3</v>
      </c>
      <c r="U114" s="318">
        <v>0</v>
      </c>
      <c r="V114" s="318">
        <f t="shared" si="132"/>
        <v>8</v>
      </c>
      <c r="W114" s="318">
        <v>8</v>
      </c>
      <c r="X114" s="318">
        <v>0</v>
      </c>
      <c r="Y114" s="318">
        <f t="shared" si="133"/>
        <v>0</v>
      </c>
      <c r="Z114" s="318">
        <v>0</v>
      </c>
      <c r="AA114" s="318">
        <v>0</v>
      </c>
      <c r="AB114" s="318">
        <f t="shared" si="134"/>
        <v>24</v>
      </c>
      <c r="AC114" s="318">
        <f t="shared" ref="AC114:AD116" si="141">N114+Q114+T114+W114+Z114</f>
        <v>24</v>
      </c>
      <c r="AD114" s="318">
        <f t="shared" si="141"/>
        <v>0</v>
      </c>
      <c r="AE114" s="47"/>
      <c r="AF114" s="33"/>
      <c r="AG114" s="34">
        <f t="shared" ref="AG114:AG116" si="142">AI114-O114</f>
        <v>0</v>
      </c>
      <c r="AH114" s="34"/>
      <c r="AI114" s="34"/>
      <c r="AJ114" s="34">
        <f t="shared" si="111"/>
        <v>2</v>
      </c>
      <c r="AK114" s="34"/>
      <c r="AL114" s="34"/>
      <c r="AM114" s="34">
        <f t="shared" si="135"/>
        <v>12</v>
      </c>
      <c r="AN114" s="34"/>
      <c r="AO114" s="34"/>
      <c r="AP114" s="34">
        <f t="shared" si="136"/>
        <v>7</v>
      </c>
      <c r="AQ114" s="34"/>
      <c r="AR114" s="34"/>
      <c r="AS114" s="34">
        <f t="shared" si="137"/>
        <v>0</v>
      </c>
      <c r="AT114" s="34"/>
      <c r="AU114" s="34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</row>
    <row r="115" spans="1:76" ht="12" customHeight="1" x14ac:dyDescent="0.25">
      <c r="A115" s="420" t="s">
        <v>112</v>
      </c>
      <c r="B115" s="317">
        <v>5</v>
      </c>
      <c r="C115" s="318">
        <v>0</v>
      </c>
      <c r="D115" s="318">
        <v>0</v>
      </c>
      <c r="E115" s="318">
        <f t="shared" si="139"/>
        <v>0</v>
      </c>
      <c r="F115" s="318"/>
      <c r="G115" s="318">
        <f t="shared" si="128"/>
        <v>0</v>
      </c>
      <c r="H115" s="317"/>
      <c r="I115" s="318">
        <f t="shared" si="140"/>
        <v>0</v>
      </c>
      <c r="J115" s="317"/>
      <c r="K115" s="318"/>
      <c r="L115" s="318"/>
      <c r="M115" s="318">
        <f t="shared" si="129"/>
        <v>7</v>
      </c>
      <c r="N115" s="318">
        <v>4</v>
      </c>
      <c r="O115" s="318">
        <v>3</v>
      </c>
      <c r="P115" s="318">
        <f t="shared" si="130"/>
        <v>0</v>
      </c>
      <c r="Q115" s="318">
        <v>0</v>
      </c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>
        <f t="shared" si="134"/>
        <v>7</v>
      </c>
      <c r="AC115" s="318">
        <f t="shared" si="141"/>
        <v>4</v>
      </c>
      <c r="AD115" s="318">
        <f t="shared" si="141"/>
        <v>3</v>
      </c>
      <c r="AE115" s="47"/>
      <c r="AF115" s="33"/>
      <c r="AG115" s="34"/>
      <c r="AH115" s="34"/>
      <c r="AI115" s="34"/>
      <c r="AJ115" s="34">
        <f t="shared" si="111"/>
        <v>0</v>
      </c>
      <c r="AK115" s="34"/>
      <c r="AL115" s="34"/>
      <c r="AM115" s="34">
        <f t="shared" si="135"/>
        <v>0</v>
      </c>
      <c r="AN115" s="34"/>
      <c r="AO115" s="34"/>
      <c r="AP115" s="34">
        <f t="shared" si="136"/>
        <v>0</v>
      </c>
      <c r="AQ115" s="34"/>
      <c r="AR115" s="34"/>
      <c r="AS115" s="34">
        <f t="shared" si="137"/>
        <v>0</v>
      </c>
      <c r="AT115" s="34"/>
      <c r="AU115" s="34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</row>
    <row r="116" spans="1:76" ht="12" customHeight="1" x14ac:dyDescent="0.25">
      <c r="A116" s="420" t="s">
        <v>113</v>
      </c>
      <c r="B116" s="317">
        <v>9</v>
      </c>
      <c r="C116" s="318">
        <v>0</v>
      </c>
      <c r="D116" s="318"/>
      <c r="E116" s="318"/>
      <c r="F116" s="318"/>
      <c r="G116" s="318"/>
      <c r="H116" s="317"/>
      <c r="I116" s="318"/>
      <c r="J116" s="317"/>
      <c r="K116" s="318"/>
      <c r="L116" s="318"/>
      <c r="M116" s="318">
        <f t="shared" si="129"/>
        <v>5</v>
      </c>
      <c r="N116" s="318">
        <v>5</v>
      </c>
      <c r="O116" s="318">
        <v>0</v>
      </c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>
        <f t="shared" si="134"/>
        <v>5</v>
      </c>
      <c r="AC116" s="318">
        <f t="shared" si="141"/>
        <v>5</v>
      </c>
      <c r="AD116" s="318">
        <f t="shared" si="141"/>
        <v>0</v>
      </c>
      <c r="AE116" s="47"/>
      <c r="AF116" s="33"/>
      <c r="AG116" s="34">
        <f t="shared" si="142"/>
        <v>0</v>
      </c>
      <c r="AH116" s="34"/>
      <c r="AI116" s="34"/>
      <c r="AJ116" s="34">
        <f t="shared" si="111"/>
        <v>0</v>
      </c>
      <c r="AK116" s="34"/>
      <c r="AL116" s="34"/>
      <c r="AM116" s="34">
        <f t="shared" si="135"/>
        <v>0</v>
      </c>
      <c r="AN116" s="34"/>
      <c r="AO116" s="34"/>
      <c r="AP116" s="34">
        <f t="shared" si="136"/>
        <v>0</v>
      </c>
      <c r="AQ116" s="34"/>
      <c r="AR116" s="34"/>
      <c r="AS116" s="34">
        <f t="shared" si="137"/>
        <v>0</v>
      </c>
      <c r="AT116" s="34"/>
      <c r="AU116" s="34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</row>
    <row r="117" spans="1:76" ht="12" customHeight="1" x14ac:dyDescent="0.25">
      <c r="A117" s="413" t="s">
        <v>114</v>
      </c>
      <c r="B117" s="316">
        <v>25</v>
      </c>
      <c r="C117" s="315">
        <v>0</v>
      </c>
      <c r="D117" s="315">
        <v>25</v>
      </c>
      <c r="E117" s="315">
        <f t="shared" si="139"/>
        <v>2</v>
      </c>
      <c r="F117" s="315">
        <v>20</v>
      </c>
      <c r="G117" s="315">
        <f t="shared" si="128"/>
        <v>4</v>
      </c>
      <c r="H117" s="316">
        <v>20</v>
      </c>
      <c r="I117" s="315">
        <f t="shared" si="140"/>
        <v>4</v>
      </c>
      <c r="J117" s="316"/>
      <c r="K117" s="315"/>
      <c r="L117" s="315"/>
      <c r="M117" s="315">
        <f t="shared" si="129"/>
        <v>26</v>
      </c>
      <c r="N117" s="315">
        <v>26</v>
      </c>
      <c r="O117" s="315"/>
      <c r="P117" s="315">
        <f t="shared" si="130"/>
        <v>23</v>
      </c>
      <c r="Q117" s="315">
        <v>23</v>
      </c>
      <c r="R117" s="315">
        <v>0</v>
      </c>
      <c r="S117" s="315">
        <f t="shared" ref="S117:S119" si="143">T117+U117</f>
        <v>16</v>
      </c>
      <c r="T117" s="315">
        <v>16</v>
      </c>
      <c r="U117" s="315">
        <v>0</v>
      </c>
      <c r="V117" s="315">
        <f t="shared" ref="V117:V119" si="144">W117+X117</f>
        <v>16</v>
      </c>
      <c r="W117" s="315">
        <v>16</v>
      </c>
      <c r="X117" s="315">
        <v>0</v>
      </c>
      <c r="Y117" s="315">
        <f t="shared" si="133"/>
        <v>0</v>
      </c>
      <c r="Z117" s="315">
        <v>0</v>
      </c>
      <c r="AA117" s="315">
        <v>0</v>
      </c>
      <c r="AB117" s="315">
        <f t="shared" si="134"/>
        <v>81</v>
      </c>
      <c r="AC117" s="315">
        <f>N117+Q117+T117+W117+Z117</f>
        <v>81</v>
      </c>
      <c r="AD117" s="315">
        <f>O117+R117+U117+X117+AA117</f>
        <v>0</v>
      </c>
      <c r="AE117" s="47"/>
      <c r="AF117" s="33"/>
      <c r="AG117" s="34">
        <f>AI117-O117</f>
        <v>5</v>
      </c>
      <c r="AH117" s="34"/>
      <c r="AI117" s="34">
        <v>5</v>
      </c>
      <c r="AJ117" s="34">
        <f t="shared" si="111"/>
        <v>7</v>
      </c>
      <c r="AK117" s="34"/>
      <c r="AL117" s="34"/>
      <c r="AM117" s="34">
        <f t="shared" si="135"/>
        <v>14</v>
      </c>
      <c r="AN117" s="34"/>
      <c r="AO117" s="34"/>
      <c r="AP117" s="34">
        <f t="shared" si="136"/>
        <v>14</v>
      </c>
      <c r="AQ117" s="34"/>
      <c r="AR117" s="34"/>
      <c r="AS117" s="34">
        <f t="shared" si="137"/>
        <v>0</v>
      </c>
      <c r="AT117" s="34"/>
      <c r="AU117" s="34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</row>
    <row r="118" spans="1:76" ht="17.45" customHeight="1" x14ac:dyDescent="0.25">
      <c r="A118" s="413" t="s">
        <v>115</v>
      </c>
      <c r="B118" s="316">
        <v>30</v>
      </c>
      <c r="C118" s="315">
        <v>0</v>
      </c>
      <c r="D118" s="315">
        <v>31</v>
      </c>
      <c r="E118" s="315">
        <f>D118-Q118</f>
        <v>3</v>
      </c>
      <c r="F118" s="315">
        <v>27</v>
      </c>
      <c r="G118" s="315">
        <f>F118-T118</f>
        <v>7</v>
      </c>
      <c r="H118" s="316">
        <v>40</v>
      </c>
      <c r="I118" s="315">
        <v>10</v>
      </c>
      <c r="J118" s="316"/>
      <c r="K118" s="315"/>
      <c r="L118" s="315"/>
      <c r="M118" s="315">
        <f t="shared" si="129"/>
        <v>35</v>
      </c>
      <c r="N118" s="315">
        <v>32</v>
      </c>
      <c r="O118" s="315">
        <v>3</v>
      </c>
      <c r="P118" s="315">
        <f t="shared" si="130"/>
        <v>28</v>
      </c>
      <c r="Q118" s="315">
        <v>28</v>
      </c>
      <c r="R118" s="315">
        <v>0</v>
      </c>
      <c r="S118" s="315">
        <f t="shared" si="143"/>
        <v>20</v>
      </c>
      <c r="T118" s="315">
        <v>20</v>
      </c>
      <c r="U118" s="315">
        <v>0</v>
      </c>
      <c r="V118" s="315">
        <f t="shared" si="144"/>
        <v>29</v>
      </c>
      <c r="W118" s="315">
        <v>28</v>
      </c>
      <c r="X118" s="315">
        <v>1</v>
      </c>
      <c r="Y118" s="315">
        <f t="shared" si="133"/>
        <v>0</v>
      </c>
      <c r="Z118" s="315">
        <v>0</v>
      </c>
      <c r="AA118" s="315">
        <v>0</v>
      </c>
      <c r="AB118" s="315">
        <f t="shared" si="134"/>
        <v>112</v>
      </c>
      <c r="AC118" s="315">
        <f t="shared" ref="AC118:AD119" si="145">N118+Q118+T118+W118+Z118</f>
        <v>108</v>
      </c>
      <c r="AD118" s="315">
        <f t="shared" si="145"/>
        <v>4</v>
      </c>
      <c r="AE118" s="47"/>
      <c r="AF118" s="33"/>
      <c r="AG118" s="34">
        <f t="shared" ref="AG118:AG119" si="146">AI118-O118</f>
        <v>7</v>
      </c>
      <c r="AH118" s="34"/>
      <c r="AI118" s="34">
        <v>10</v>
      </c>
      <c r="AJ118" s="34">
        <f t="shared" si="111"/>
        <v>2</v>
      </c>
      <c r="AK118" s="34"/>
      <c r="AL118" s="34"/>
      <c r="AM118" s="34">
        <f t="shared" si="135"/>
        <v>10</v>
      </c>
      <c r="AN118" s="34"/>
      <c r="AO118" s="34"/>
      <c r="AP118" s="34">
        <f t="shared" si="136"/>
        <v>1</v>
      </c>
      <c r="AQ118" s="34"/>
      <c r="AR118" s="34"/>
      <c r="AS118" s="34">
        <f t="shared" si="137"/>
        <v>0</v>
      </c>
      <c r="AT118" s="34"/>
      <c r="AU118" s="34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</row>
    <row r="119" spans="1:76" ht="22.5" customHeight="1" x14ac:dyDescent="0.25">
      <c r="A119" s="316" t="s">
        <v>116</v>
      </c>
      <c r="B119" s="316">
        <v>30</v>
      </c>
      <c r="C119" s="315">
        <f t="shared" si="138"/>
        <v>0</v>
      </c>
      <c r="D119" s="315">
        <v>30</v>
      </c>
      <c r="E119" s="315">
        <f>D119-Q119</f>
        <v>10</v>
      </c>
      <c r="F119" s="315">
        <v>40</v>
      </c>
      <c r="G119" s="315">
        <v>10</v>
      </c>
      <c r="H119" s="316">
        <v>41</v>
      </c>
      <c r="I119" s="315">
        <v>10</v>
      </c>
      <c r="J119" s="316"/>
      <c r="K119" s="315"/>
      <c r="L119" s="315"/>
      <c r="M119" s="315">
        <f t="shared" si="129"/>
        <v>32</v>
      </c>
      <c r="N119" s="315">
        <v>30</v>
      </c>
      <c r="O119" s="315">
        <v>2</v>
      </c>
      <c r="P119" s="315">
        <f t="shared" si="130"/>
        <v>20</v>
      </c>
      <c r="Q119" s="315">
        <v>20</v>
      </c>
      <c r="R119" s="315">
        <v>0</v>
      </c>
      <c r="S119" s="315">
        <f t="shared" si="143"/>
        <v>24</v>
      </c>
      <c r="T119" s="315">
        <v>24</v>
      </c>
      <c r="U119" s="315">
        <v>0</v>
      </c>
      <c r="V119" s="315">
        <f t="shared" si="144"/>
        <v>25</v>
      </c>
      <c r="W119" s="315">
        <v>23</v>
      </c>
      <c r="X119" s="315">
        <v>2</v>
      </c>
      <c r="Y119" s="315">
        <f t="shared" si="133"/>
        <v>0</v>
      </c>
      <c r="Z119" s="315">
        <v>0</v>
      </c>
      <c r="AA119" s="315">
        <v>0</v>
      </c>
      <c r="AB119" s="315">
        <f t="shared" si="134"/>
        <v>101</v>
      </c>
      <c r="AC119" s="315">
        <f t="shared" si="145"/>
        <v>97</v>
      </c>
      <c r="AD119" s="315">
        <f t="shared" si="145"/>
        <v>4</v>
      </c>
      <c r="AE119" s="47"/>
      <c r="AF119" s="33"/>
      <c r="AG119" s="34">
        <f t="shared" si="146"/>
        <v>3</v>
      </c>
      <c r="AH119" s="34"/>
      <c r="AI119" s="34">
        <v>5</v>
      </c>
      <c r="AJ119" s="34">
        <f t="shared" si="111"/>
        <v>10</v>
      </c>
      <c r="AK119" s="34"/>
      <c r="AL119" s="34"/>
      <c r="AM119" s="34">
        <f t="shared" si="135"/>
        <v>6</v>
      </c>
      <c r="AN119" s="34"/>
      <c r="AO119" s="34"/>
      <c r="AP119" s="34">
        <f t="shared" si="136"/>
        <v>5</v>
      </c>
      <c r="AQ119" s="34"/>
      <c r="AR119" s="34"/>
      <c r="AS119" s="34">
        <f t="shared" si="137"/>
        <v>0</v>
      </c>
      <c r="AT119" s="34"/>
      <c r="AU119" s="34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</row>
    <row r="120" spans="1:76" s="39" customFormat="1" ht="12" customHeight="1" x14ac:dyDescent="0.25">
      <c r="A120" s="413" t="s">
        <v>53</v>
      </c>
      <c r="B120" s="315">
        <f>B121+B124+B125</f>
        <v>46</v>
      </c>
      <c r="C120" s="315">
        <f t="shared" ref="C120" si="147">C121+C124+C125</f>
        <v>3</v>
      </c>
      <c r="D120" s="315">
        <f>D121+D124+D125</f>
        <v>39</v>
      </c>
      <c r="E120" s="315">
        <f t="shared" ref="E120:L120" si="148">E121+E124+E125</f>
        <v>5</v>
      </c>
      <c r="F120" s="315">
        <f t="shared" si="148"/>
        <v>0</v>
      </c>
      <c r="G120" s="315">
        <f t="shared" si="148"/>
        <v>0</v>
      </c>
      <c r="H120" s="315">
        <f t="shared" si="148"/>
        <v>0</v>
      </c>
      <c r="I120" s="315">
        <f t="shared" si="148"/>
        <v>0</v>
      </c>
      <c r="J120" s="315">
        <f t="shared" si="148"/>
        <v>0</v>
      </c>
      <c r="K120" s="315">
        <f t="shared" si="148"/>
        <v>0</v>
      </c>
      <c r="L120" s="315">
        <f t="shared" si="148"/>
        <v>0</v>
      </c>
      <c r="M120" s="315">
        <f>M121+M124+M125</f>
        <v>49</v>
      </c>
      <c r="N120" s="315">
        <f t="shared" ref="N120:AD120" si="149">N121+N124+N125</f>
        <v>43</v>
      </c>
      <c r="O120" s="315">
        <f t="shared" si="149"/>
        <v>6</v>
      </c>
      <c r="P120" s="315">
        <f t="shared" si="149"/>
        <v>36</v>
      </c>
      <c r="Q120" s="315">
        <f t="shared" si="149"/>
        <v>33</v>
      </c>
      <c r="R120" s="315">
        <f t="shared" si="149"/>
        <v>3</v>
      </c>
      <c r="S120" s="315">
        <f t="shared" si="149"/>
        <v>0</v>
      </c>
      <c r="T120" s="315">
        <f t="shared" si="149"/>
        <v>0</v>
      </c>
      <c r="U120" s="315">
        <f t="shared" si="149"/>
        <v>0</v>
      </c>
      <c r="V120" s="315">
        <f t="shared" si="149"/>
        <v>0</v>
      </c>
      <c r="W120" s="315">
        <f t="shared" si="149"/>
        <v>0</v>
      </c>
      <c r="X120" s="315">
        <f t="shared" si="149"/>
        <v>0</v>
      </c>
      <c r="Y120" s="315">
        <f t="shared" si="149"/>
        <v>0</v>
      </c>
      <c r="Z120" s="315">
        <f t="shared" si="149"/>
        <v>0</v>
      </c>
      <c r="AA120" s="315">
        <f t="shared" si="149"/>
        <v>0</v>
      </c>
      <c r="AB120" s="315">
        <f t="shared" si="149"/>
        <v>85</v>
      </c>
      <c r="AC120" s="315">
        <f t="shared" si="149"/>
        <v>76</v>
      </c>
      <c r="AD120" s="315">
        <f t="shared" si="149"/>
        <v>9</v>
      </c>
      <c r="AE120" s="65"/>
      <c r="AF120" s="33"/>
      <c r="AG120" s="66"/>
      <c r="AH120" s="66"/>
      <c r="AI120" s="66"/>
      <c r="AJ120" s="34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</row>
    <row r="121" spans="1:76" s="33" customFormat="1" ht="12" customHeight="1" x14ac:dyDescent="0.25">
      <c r="A121" s="413" t="s">
        <v>117</v>
      </c>
      <c r="B121" s="316">
        <v>20</v>
      </c>
      <c r="C121" s="315">
        <f>B121-N121</f>
        <v>0</v>
      </c>
      <c r="D121" s="315">
        <v>14</v>
      </c>
      <c r="E121" s="315">
        <v>2</v>
      </c>
      <c r="F121" s="316">
        <v>0</v>
      </c>
      <c r="G121" s="316"/>
      <c r="H121" s="316"/>
      <c r="I121" s="316"/>
      <c r="J121" s="316"/>
      <c r="K121" s="316"/>
      <c r="L121" s="316"/>
      <c r="M121" s="316">
        <f>N121+O121</f>
        <v>26</v>
      </c>
      <c r="N121" s="316">
        <f>N122+N123</f>
        <v>20</v>
      </c>
      <c r="O121" s="316">
        <f>O122+O123</f>
        <v>6</v>
      </c>
      <c r="P121" s="316">
        <f>Q121+R121</f>
        <v>14</v>
      </c>
      <c r="Q121" s="316">
        <f>Q122</f>
        <v>12</v>
      </c>
      <c r="R121" s="316">
        <f>R122</f>
        <v>2</v>
      </c>
      <c r="S121" s="316">
        <f>T121+U121</f>
        <v>0</v>
      </c>
      <c r="T121" s="316">
        <v>0</v>
      </c>
      <c r="U121" s="316">
        <v>0</v>
      </c>
      <c r="V121" s="316"/>
      <c r="W121" s="316"/>
      <c r="X121" s="316"/>
      <c r="Y121" s="316"/>
      <c r="Z121" s="316"/>
      <c r="AA121" s="316"/>
      <c r="AB121" s="316">
        <f>AC121+AD121</f>
        <v>40</v>
      </c>
      <c r="AC121" s="316">
        <f>N121+Q121+T121+W121</f>
        <v>32</v>
      </c>
      <c r="AD121" s="316">
        <f>O121+R121+U121+X121</f>
        <v>8</v>
      </c>
      <c r="AE121" s="69"/>
      <c r="AG121" s="57">
        <f>AI121-O121</f>
        <v>14</v>
      </c>
      <c r="AH121" s="57"/>
      <c r="AI121" s="57">
        <v>20</v>
      </c>
      <c r="AJ121" s="34"/>
      <c r="AK121" s="57"/>
      <c r="AL121" s="57"/>
      <c r="AM121" s="34"/>
      <c r="AN121" s="57"/>
      <c r="AO121" s="57"/>
      <c r="AP121" s="34"/>
      <c r="AQ121" s="57"/>
      <c r="AR121" s="57"/>
      <c r="AS121" s="34"/>
      <c r="AT121" s="57"/>
      <c r="AU121" s="57"/>
    </row>
    <row r="122" spans="1:76" s="33" customFormat="1" ht="12" customHeight="1" x14ac:dyDescent="0.25">
      <c r="A122" s="412" t="s">
        <v>118</v>
      </c>
      <c r="B122" s="316"/>
      <c r="C122" s="315"/>
      <c r="D122" s="315"/>
      <c r="E122" s="315"/>
      <c r="F122" s="316"/>
      <c r="G122" s="316"/>
      <c r="H122" s="316"/>
      <c r="I122" s="316"/>
      <c r="J122" s="316"/>
      <c r="K122" s="316"/>
      <c r="L122" s="316"/>
      <c r="M122" s="316">
        <f t="shared" ref="M122:M123" si="150">N122+O122</f>
        <v>26</v>
      </c>
      <c r="N122" s="316">
        <v>20</v>
      </c>
      <c r="O122" s="316">
        <v>6</v>
      </c>
      <c r="P122" s="316">
        <f>Q122+R122</f>
        <v>14</v>
      </c>
      <c r="Q122" s="316">
        <v>12</v>
      </c>
      <c r="R122" s="316">
        <v>2</v>
      </c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>
        <f t="shared" ref="AB122:AB123" si="151">AC122+AD122</f>
        <v>40</v>
      </c>
      <c r="AC122" s="316">
        <f t="shared" ref="AC122:AD125" si="152">N122+Q122+T122+W122</f>
        <v>32</v>
      </c>
      <c r="AD122" s="316">
        <f t="shared" si="152"/>
        <v>8</v>
      </c>
      <c r="AE122" s="69"/>
      <c r="AG122" s="57"/>
      <c r="AH122" s="57"/>
      <c r="AI122" s="57"/>
      <c r="AJ122" s="34">
        <f t="shared" ref="AJ122:AJ125" si="153" xml:space="preserve"> IF(P122=0, 0,IF(P122&gt;0, IF(P122&lt;=15,15-P122,IF(P122&lt;=25,25-P122,IF(P122&lt;=40,40-P122, 0)))))</f>
        <v>1</v>
      </c>
      <c r="AK122" s="57"/>
      <c r="AL122" s="57"/>
      <c r="AM122" s="34">
        <f t="shared" ref="AM122:AM123" si="154">IF(S122=0,0,IF(S122&gt;0,IF(S122&lt;=15,15-S122,IF(S122&lt;=25,25-S122,0))))</f>
        <v>0</v>
      </c>
      <c r="AN122" s="57"/>
      <c r="AO122" s="57"/>
      <c r="AP122" s="34">
        <f t="shared" ref="AP122:AP125" si="155">IF(V122=0,0,IF(V122&gt;0,IF(V122&lt;=15,15-V122,IF(V122&lt;=25,25-V122,0))))</f>
        <v>0</v>
      </c>
      <c r="AQ122" s="57"/>
      <c r="AR122" s="57"/>
      <c r="AS122" s="34">
        <f t="shared" ref="AS122:AS124" si="156">IF(Y122=0,0,IF(Y122&gt;0,IF(Y122&lt;=15,15-Y122,IF(Y122&lt;=25,25-Y122,0))))</f>
        <v>0</v>
      </c>
      <c r="AT122" s="57"/>
      <c r="AU122" s="57"/>
    </row>
    <row r="123" spans="1:76" s="33" customFormat="1" ht="24" customHeight="1" x14ac:dyDescent="0.25">
      <c r="A123" s="317" t="s">
        <v>119</v>
      </c>
      <c r="B123" s="316"/>
      <c r="C123" s="315"/>
      <c r="D123" s="315"/>
      <c r="E123" s="315"/>
      <c r="F123" s="316"/>
      <c r="G123" s="316"/>
      <c r="H123" s="316"/>
      <c r="I123" s="316"/>
      <c r="J123" s="316"/>
      <c r="K123" s="316"/>
      <c r="L123" s="316"/>
      <c r="M123" s="316">
        <f t="shared" si="150"/>
        <v>0</v>
      </c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>
        <f t="shared" si="151"/>
        <v>0</v>
      </c>
      <c r="AC123" s="316">
        <f t="shared" si="152"/>
        <v>0</v>
      </c>
      <c r="AD123" s="316">
        <f t="shared" si="152"/>
        <v>0</v>
      </c>
      <c r="AE123" s="69"/>
      <c r="AG123" s="57"/>
      <c r="AH123" s="57"/>
      <c r="AI123" s="57"/>
      <c r="AJ123" s="34">
        <f t="shared" si="153"/>
        <v>0</v>
      </c>
      <c r="AK123" s="57"/>
      <c r="AL123" s="57"/>
      <c r="AM123" s="34">
        <f t="shared" si="154"/>
        <v>0</v>
      </c>
      <c r="AN123" s="57"/>
      <c r="AO123" s="57"/>
      <c r="AP123" s="34">
        <f t="shared" si="155"/>
        <v>0</v>
      </c>
      <c r="AQ123" s="57"/>
      <c r="AR123" s="57"/>
      <c r="AS123" s="34">
        <f t="shared" si="156"/>
        <v>0</v>
      </c>
      <c r="AT123" s="57"/>
      <c r="AU123" s="57"/>
    </row>
    <row r="124" spans="1:76" ht="12" customHeight="1" x14ac:dyDescent="0.25">
      <c r="A124" s="413" t="s">
        <v>120</v>
      </c>
      <c r="B124" s="319">
        <v>9</v>
      </c>
      <c r="C124" s="315">
        <f>B124-N124</f>
        <v>0</v>
      </c>
      <c r="D124" s="320">
        <v>10</v>
      </c>
      <c r="E124" s="315">
        <f t="shared" ref="E124" si="157">D124-Q124</f>
        <v>2</v>
      </c>
      <c r="F124" s="316">
        <v>0</v>
      </c>
      <c r="G124" s="316"/>
      <c r="H124" s="319"/>
      <c r="I124" s="320"/>
      <c r="J124" s="319"/>
      <c r="K124" s="320"/>
      <c r="L124" s="320"/>
      <c r="M124" s="320">
        <f>N124+O124</f>
        <v>9</v>
      </c>
      <c r="N124" s="320">
        <v>9</v>
      </c>
      <c r="O124" s="320"/>
      <c r="P124" s="320">
        <f>Q124+R124</f>
        <v>8</v>
      </c>
      <c r="Q124" s="320">
        <v>8</v>
      </c>
      <c r="R124" s="320">
        <v>0</v>
      </c>
      <c r="S124" s="320">
        <f>T124+U124</f>
        <v>0</v>
      </c>
      <c r="T124" s="320">
        <v>0</v>
      </c>
      <c r="U124" s="320">
        <v>0</v>
      </c>
      <c r="V124" s="320">
        <f>W124+X124</f>
        <v>0</v>
      </c>
      <c r="W124" s="320">
        <v>0</v>
      </c>
      <c r="X124" s="320">
        <v>0</v>
      </c>
      <c r="Y124" s="320">
        <f>Z124+AA124</f>
        <v>0</v>
      </c>
      <c r="Z124" s="320">
        <v>0</v>
      </c>
      <c r="AA124" s="320">
        <v>0</v>
      </c>
      <c r="AB124" s="315">
        <f>AC124+AD124</f>
        <v>17</v>
      </c>
      <c r="AC124" s="316">
        <f t="shared" si="152"/>
        <v>17</v>
      </c>
      <c r="AD124" s="316">
        <f t="shared" si="152"/>
        <v>0</v>
      </c>
      <c r="AE124" s="69"/>
      <c r="AF124" s="33"/>
      <c r="AG124" s="34">
        <f>AI124-O124</f>
        <v>6</v>
      </c>
      <c r="AH124" s="34"/>
      <c r="AI124" s="34">
        <v>6</v>
      </c>
      <c r="AJ124" s="34">
        <f t="shared" si="153"/>
        <v>7</v>
      </c>
      <c r="AK124" s="34"/>
      <c r="AL124" s="34"/>
      <c r="AM124" s="34">
        <f>IF(S124=0,0,IF(S124&gt;0,IF(S124&lt;=15,15-S124,IF(S124&lt;=25,25-S124,0))))</f>
        <v>0</v>
      </c>
      <c r="AN124" s="34"/>
      <c r="AO124" s="34"/>
      <c r="AP124" s="34">
        <f t="shared" si="155"/>
        <v>0</v>
      </c>
      <c r="AQ124" s="34"/>
      <c r="AR124" s="34"/>
      <c r="AS124" s="34">
        <f t="shared" si="156"/>
        <v>0</v>
      </c>
      <c r="AT124" s="34"/>
      <c r="AU124" s="34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</row>
    <row r="125" spans="1:76" ht="24.75" customHeight="1" x14ac:dyDescent="0.25">
      <c r="A125" s="316" t="s">
        <v>121</v>
      </c>
      <c r="B125" s="421">
        <v>17</v>
      </c>
      <c r="C125" s="315">
        <f>B125-N125</f>
        <v>3</v>
      </c>
      <c r="D125" s="320">
        <v>15</v>
      </c>
      <c r="E125" s="315">
        <v>1</v>
      </c>
      <c r="F125" s="316">
        <v>0</v>
      </c>
      <c r="G125" s="316"/>
      <c r="H125" s="319"/>
      <c r="I125" s="320"/>
      <c r="J125" s="319"/>
      <c r="K125" s="320"/>
      <c r="L125" s="320"/>
      <c r="M125" s="320">
        <f>N125+O125</f>
        <v>14</v>
      </c>
      <c r="N125" s="320">
        <v>14</v>
      </c>
      <c r="O125" s="320"/>
      <c r="P125" s="320">
        <f>Q125+R125</f>
        <v>14</v>
      </c>
      <c r="Q125" s="320">
        <v>13</v>
      </c>
      <c r="R125" s="320">
        <v>1</v>
      </c>
      <c r="S125" s="320">
        <f>T125+U125</f>
        <v>0</v>
      </c>
      <c r="T125" s="320">
        <v>0</v>
      </c>
      <c r="U125" s="320">
        <v>0</v>
      </c>
      <c r="V125" s="320">
        <f>W125+X125</f>
        <v>0</v>
      </c>
      <c r="W125" s="320">
        <v>0</v>
      </c>
      <c r="X125" s="320">
        <v>0</v>
      </c>
      <c r="Y125" s="320">
        <f>Z125+AA125</f>
        <v>0</v>
      </c>
      <c r="Z125" s="320">
        <v>0</v>
      </c>
      <c r="AA125" s="320">
        <v>0</v>
      </c>
      <c r="AB125" s="315">
        <f>AC125+AD125</f>
        <v>28</v>
      </c>
      <c r="AC125" s="316">
        <f t="shared" si="152"/>
        <v>27</v>
      </c>
      <c r="AD125" s="316">
        <f t="shared" si="152"/>
        <v>1</v>
      </c>
      <c r="AE125" s="69"/>
      <c r="AF125" s="33"/>
      <c r="AG125" s="34">
        <f>AI125-O125</f>
        <v>6</v>
      </c>
      <c r="AH125" s="34"/>
      <c r="AI125" s="34">
        <v>6</v>
      </c>
      <c r="AJ125" s="34">
        <f t="shared" si="153"/>
        <v>1</v>
      </c>
      <c r="AK125" s="34"/>
      <c r="AL125" s="34"/>
      <c r="AM125" s="34">
        <f>IF(S125=0,0,IF(S125&gt;0,IF(S125&lt;=15,15-S125,IF(S125&lt;=25,25-S125,0))))</f>
        <v>0</v>
      </c>
      <c r="AN125" s="34"/>
      <c r="AO125" s="34"/>
      <c r="AP125" s="34">
        <f t="shared" si="155"/>
        <v>0</v>
      </c>
      <c r="AQ125" s="34"/>
      <c r="AR125" s="34"/>
      <c r="AS125" s="34">
        <f>IF(Y125=0,0,IF(Y125&gt;0,IF(Y125&lt;=15,15-Y125,IF(Y125&lt;=25,25-Y125,0))))</f>
        <v>0</v>
      </c>
      <c r="AT125" s="34"/>
      <c r="AU125" s="34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</row>
    <row r="126" spans="1:76" s="101" customFormat="1" ht="12" hidden="1" customHeight="1" x14ac:dyDescent="0.3">
      <c r="A126" s="72" t="s">
        <v>65</v>
      </c>
      <c r="B126" s="73">
        <f>B111+B120</f>
        <v>161</v>
      </c>
      <c r="C126" s="73">
        <f t="shared" ref="C126" si="158">C111+C120</f>
        <v>3</v>
      </c>
      <c r="D126" s="73">
        <f>D111+D120</f>
        <v>155</v>
      </c>
      <c r="E126" s="73">
        <f t="shared" ref="E126:AD126" si="159">E111+E120</f>
        <v>24</v>
      </c>
      <c r="F126" s="73">
        <f t="shared" si="159"/>
        <v>99</v>
      </c>
      <c r="G126" s="73">
        <f t="shared" si="159"/>
        <v>22</v>
      </c>
      <c r="H126" s="73">
        <f t="shared" si="159"/>
        <v>120</v>
      </c>
      <c r="I126" s="73">
        <f t="shared" si="159"/>
        <v>26</v>
      </c>
      <c r="J126" s="73">
        <f t="shared" si="159"/>
        <v>0</v>
      </c>
      <c r="K126" s="73">
        <f t="shared" si="159"/>
        <v>0</v>
      </c>
      <c r="L126" s="74">
        <f t="shared" si="159"/>
        <v>0</v>
      </c>
      <c r="M126" s="73">
        <f t="shared" si="159"/>
        <v>183</v>
      </c>
      <c r="N126" s="73">
        <f t="shared" si="159"/>
        <v>162</v>
      </c>
      <c r="O126" s="73">
        <f t="shared" si="159"/>
        <v>21</v>
      </c>
      <c r="P126" s="73">
        <f t="shared" si="159"/>
        <v>140</v>
      </c>
      <c r="Q126" s="73">
        <f t="shared" si="159"/>
        <v>130</v>
      </c>
      <c r="R126" s="73">
        <f t="shared" si="159"/>
        <v>10</v>
      </c>
      <c r="S126" s="73">
        <f t="shared" si="159"/>
        <v>80</v>
      </c>
      <c r="T126" s="73">
        <f t="shared" si="159"/>
        <v>71</v>
      </c>
      <c r="U126" s="73">
        <f t="shared" si="159"/>
        <v>9</v>
      </c>
      <c r="V126" s="73">
        <f t="shared" si="159"/>
        <v>92</v>
      </c>
      <c r="W126" s="73">
        <f t="shared" si="159"/>
        <v>83</v>
      </c>
      <c r="X126" s="73">
        <f t="shared" si="159"/>
        <v>9</v>
      </c>
      <c r="Y126" s="73">
        <f t="shared" si="159"/>
        <v>0</v>
      </c>
      <c r="Z126" s="73">
        <f t="shared" si="159"/>
        <v>0</v>
      </c>
      <c r="AA126" s="73">
        <f t="shared" si="159"/>
        <v>0</v>
      </c>
      <c r="AB126" s="73">
        <f t="shared" si="159"/>
        <v>495</v>
      </c>
      <c r="AC126" s="73">
        <f t="shared" si="159"/>
        <v>446</v>
      </c>
      <c r="AD126" s="73">
        <f t="shared" si="159"/>
        <v>49</v>
      </c>
      <c r="AE126" s="75"/>
      <c r="AF126" s="33"/>
      <c r="AG126" s="73"/>
      <c r="AH126" s="73"/>
      <c r="AI126" s="73"/>
      <c r="AJ126" s="34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</row>
    <row r="127" spans="1:76" ht="13.5" customHeight="1" x14ac:dyDescent="0.25">
      <c r="A127" s="351" t="s">
        <v>122</v>
      </c>
      <c r="B127" s="352"/>
      <c r="C127" s="352"/>
      <c r="D127" s="352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352"/>
      <c r="P127" s="352"/>
      <c r="Q127" s="352"/>
      <c r="R127" s="352"/>
      <c r="S127" s="352"/>
      <c r="T127" s="352"/>
      <c r="U127" s="352"/>
      <c r="V127" s="352"/>
      <c r="W127" s="352"/>
      <c r="X127" s="352"/>
      <c r="Y127" s="352"/>
      <c r="Z127" s="352"/>
      <c r="AA127" s="352"/>
      <c r="AB127" s="352"/>
      <c r="AC127" s="352"/>
      <c r="AD127" s="353"/>
      <c r="AE127" s="77"/>
      <c r="AF127" s="33"/>
      <c r="AG127" s="34"/>
      <c r="AH127" s="34"/>
      <c r="AI127" s="34"/>
      <c r="AJ127" s="34">
        <f t="shared" si="111"/>
        <v>0</v>
      </c>
      <c r="AK127" s="34"/>
      <c r="AL127" s="34"/>
      <c r="AM127" s="34">
        <f xml:space="preserve"> IF(S127=0, 0,IF(S127&gt;0, IF(S127&lt;=15,15-S127,IF(S127&lt;=30,30-S127,IF(S127&lt;=45,45-S127, 0)))))</f>
        <v>0</v>
      </c>
      <c r="AN127" s="34"/>
      <c r="AO127" s="34"/>
      <c r="AP127" s="34">
        <f xml:space="preserve"> IF(V127=0, 0,IF(V127&gt;0, IF(V127&lt;=15,15-V127,IF(V127&lt;=30,30-V127,IF(V127&lt;=45,45-V127, 0)))))</f>
        <v>0</v>
      </c>
      <c r="AQ127" s="34"/>
      <c r="AR127" s="34"/>
      <c r="AS127" s="34">
        <f xml:space="preserve"> IF(Y127=0, 0,IF(Y127&gt;0, IF(Y127&lt;=15,15-Y127,IF(Y127&lt;=30,30-Y127,IF(Y127&lt;=45,45-Y127, 0)))))</f>
        <v>0</v>
      </c>
      <c r="AT127" s="34"/>
      <c r="AU127" s="34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</row>
    <row r="128" spans="1:76" s="39" customFormat="1" ht="13.5" customHeight="1" x14ac:dyDescent="0.25">
      <c r="A128" s="35" t="s">
        <v>38</v>
      </c>
      <c r="B128" s="36">
        <f>B129+B131+B139</f>
        <v>20</v>
      </c>
      <c r="C128" s="36">
        <f t="shared" ref="C128:AB128" si="160">C129+C131+C139</f>
        <v>1</v>
      </c>
      <c r="D128" s="36">
        <f t="shared" si="160"/>
        <v>0</v>
      </c>
      <c r="E128" s="36">
        <f t="shared" si="160"/>
        <v>0</v>
      </c>
      <c r="F128" s="36">
        <f t="shared" si="160"/>
        <v>13</v>
      </c>
      <c r="G128" s="36">
        <f t="shared" si="160"/>
        <v>0</v>
      </c>
      <c r="H128" s="36">
        <f t="shared" si="160"/>
        <v>0</v>
      </c>
      <c r="I128" s="36">
        <f t="shared" si="160"/>
        <v>0</v>
      </c>
      <c r="J128" s="36">
        <f t="shared" si="160"/>
        <v>0</v>
      </c>
      <c r="K128" s="36"/>
      <c r="L128" s="36">
        <f t="shared" si="160"/>
        <v>0</v>
      </c>
      <c r="M128" s="36">
        <f t="shared" si="160"/>
        <v>63</v>
      </c>
      <c r="N128" s="36">
        <f t="shared" si="160"/>
        <v>19</v>
      </c>
      <c r="O128" s="36">
        <f t="shared" si="160"/>
        <v>44</v>
      </c>
      <c r="P128" s="36">
        <f t="shared" si="160"/>
        <v>38</v>
      </c>
      <c r="Q128" s="36">
        <f t="shared" si="160"/>
        <v>0</v>
      </c>
      <c r="R128" s="36">
        <f t="shared" si="160"/>
        <v>38</v>
      </c>
      <c r="S128" s="36">
        <f t="shared" si="160"/>
        <v>27</v>
      </c>
      <c r="T128" s="36">
        <f t="shared" si="160"/>
        <v>13</v>
      </c>
      <c r="U128" s="36">
        <f t="shared" si="160"/>
        <v>14</v>
      </c>
      <c r="V128" s="36">
        <f t="shared" si="160"/>
        <v>24</v>
      </c>
      <c r="W128" s="36">
        <f t="shared" si="160"/>
        <v>0</v>
      </c>
      <c r="X128" s="36">
        <f t="shared" si="160"/>
        <v>24</v>
      </c>
      <c r="Y128" s="36">
        <f t="shared" si="160"/>
        <v>0</v>
      </c>
      <c r="Z128" s="36">
        <f t="shared" si="160"/>
        <v>0</v>
      </c>
      <c r="AA128" s="36">
        <f t="shared" si="160"/>
        <v>0</v>
      </c>
      <c r="AB128" s="36">
        <f t="shared" si="160"/>
        <v>152</v>
      </c>
      <c r="AC128" s="36">
        <f>AC129+AC131+AC139</f>
        <v>32</v>
      </c>
      <c r="AD128" s="36">
        <f>AD129+AD131+AD139</f>
        <v>120</v>
      </c>
      <c r="AE128" s="79"/>
      <c r="AF128" s="33"/>
      <c r="AG128" s="40"/>
      <c r="AH128" s="40"/>
      <c r="AI128" s="40"/>
      <c r="AJ128" s="34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</row>
    <row r="129" spans="1:76" s="33" customFormat="1" ht="24" customHeight="1" x14ac:dyDescent="0.25">
      <c r="A129" s="42" t="s">
        <v>123</v>
      </c>
      <c r="B129" s="102">
        <f>B130</f>
        <v>20</v>
      </c>
      <c r="C129" s="102">
        <f>C130</f>
        <v>1</v>
      </c>
      <c r="D129" s="102"/>
      <c r="E129" s="102"/>
      <c r="F129" s="102"/>
      <c r="G129" s="102"/>
      <c r="H129" s="102"/>
      <c r="I129" s="102"/>
      <c r="J129" s="102"/>
      <c r="K129" s="102"/>
      <c r="L129" s="103"/>
      <c r="M129" s="102">
        <f>N129+O129</f>
        <v>20</v>
      </c>
      <c r="N129" s="102">
        <f>N130</f>
        <v>19</v>
      </c>
      <c r="O129" s="102">
        <f>O130</f>
        <v>1</v>
      </c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>
        <f>AC129+AD129</f>
        <v>20</v>
      </c>
      <c r="AC129" s="104">
        <f>AC130</f>
        <v>19</v>
      </c>
      <c r="AD129" s="105">
        <f>AD130</f>
        <v>1</v>
      </c>
      <c r="AE129" s="98"/>
      <c r="AG129" s="99"/>
      <c r="AH129" s="99"/>
      <c r="AI129" s="99"/>
      <c r="AJ129" s="34">
        <f t="shared" si="111"/>
        <v>0</v>
      </c>
      <c r="AK129" s="99"/>
      <c r="AL129" s="99"/>
      <c r="AM129" s="34">
        <f t="shared" ref="AM129:AM152" si="161" xml:space="preserve"> IF(S129=0, 0,IF(S129&gt;0, IF(S129&lt;=15,15-S129,IF(S129&lt;=30,30-S129,IF(S129&lt;=45,45-S129, 0)))))</f>
        <v>0</v>
      </c>
      <c r="AN129" s="99"/>
      <c r="AO129" s="99"/>
      <c r="AP129" s="34">
        <f t="shared" ref="AP129:AP148" si="162" xml:space="preserve"> IF(V129=0, 0,IF(V129&gt;0, IF(V129&lt;=15,15-V129,IF(V129&lt;=30,30-V129,IF(V129&lt;=45,45-V129, 0)))))</f>
        <v>0</v>
      </c>
      <c r="AQ129" s="99"/>
      <c r="AR129" s="99"/>
      <c r="AS129" s="34">
        <f t="shared" ref="AS129:AS148" si="163" xml:space="preserve"> IF(Y129=0, 0,IF(Y129&gt;0, IF(Y129&lt;=15,15-Y129,IF(Y129&lt;=30,30-Y129,IF(Y129&lt;=45,45-Y129, 0)))))</f>
        <v>0</v>
      </c>
      <c r="AT129" s="99"/>
      <c r="AU129" s="99"/>
    </row>
    <row r="130" spans="1:76" s="33" customFormat="1" ht="13.5" customHeight="1" x14ac:dyDescent="0.25">
      <c r="A130" s="50" t="s">
        <v>124</v>
      </c>
      <c r="B130" s="102">
        <v>20</v>
      </c>
      <c r="C130" s="300">
        <f>B130-N130</f>
        <v>1</v>
      </c>
      <c r="D130" s="102"/>
      <c r="E130" s="102"/>
      <c r="F130" s="102"/>
      <c r="G130" s="102"/>
      <c r="H130" s="102"/>
      <c r="I130" s="102"/>
      <c r="J130" s="102"/>
      <c r="K130" s="102"/>
      <c r="L130" s="37"/>
      <c r="M130" s="102">
        <f>N130+O130</f>
        <v>20</v>
      </c>
      <c r="N130" s="102">
        <v>19</v>
      </c>
      <c r="O130" s="102">
        <v>1</v>
      </c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>
        <f>AC130+AD130</f>
        <v>20</v>
      </c>
      <c r="AC130" s="104">
        <f>N130</f>
        <v>19</v>
      </c>
      <c r="AD130" s="105">
        <f>O130</f>
        <v>1</v>
      </c>
      <c r="AE130" s="98"/>
      <c r="AG130" s="99">
        <f>AI130-O130</f>
        <v>4</v>
      </c>
      <c r="AH130" s="99"/>
      <c r="AI130" s="99">
        <v>5</v>
      </c>
      <c r="AJ130" s="34">
        <f t="shared" si="111"/>
        <v>0</v>
      </c>
      <c r="AK130" s="99"/>
      <c r="AL130" s="99"/>
      <c r="AM130" s="34">
        <f t="shared" si="161"/>
        <v>0</v>
      </c>
      <c r="AN130" s="99"/>
      <c r="AO130" s="99"/>
      <c r="AP130" s="34">
        <f t="shared" si="162"/>
        <v>0</v>
      </c>
      <c r="AQ130" s="99"/>
      <c r="AR130" s="99"/>
      <c r="AS130" s="34">
        <f t="shared" si="163"/>
        <v>0</v>
      </c>
      <c r="AT130" s="99"/>
      <c r="AU130" s="99"/>
    </row>
    <row r="131" spans="1:76" ht="12" customHeight="1" x14ac:dyDescent="0.25">
      <c r="A131" s="41" t="s">
        <v>125</v>
      </c>
      <c r="B131" s="48">
        <f>B135+B136+B137+B138</f>
        <v>0</v>
      </c>
      <c r="C131" s="315">
        <f t="shared" ref="C131" si="164">C135+C136+C137+C138</f>
        <v>0</v>
      </c>
      <c r="D131" s="315">
        <f>D135+D136+D137+D138</f>
        <v>0</v>
      </c>
      <c r="E131" s="315">
        <f t="shared" ref="E131:AD131" si="165">E135+E136+E137+E138</f>
        <v>0</v>
      </c>
      <c r="F131" s="315">
        <f t="shared" si="165"/>
        <v>7</v>
      </c>
      <c r="G131" s="315">
        <f t="shared" si="165"/>
        <v>0</v>
      </c>
      <c r="H131" s="315">
        <f t="shared" si="165"/>
        <v>0</v>
      </c>
      <c r="I131" s="315">
        <f t="shared" si="165"/>
        <v>0</v>
      </c>
      <c r="J131" s="315">
        <f t="shared" si="165"/>
        <v>0</v>
      </c>
      <c r="K131" s="315"/>
      <c r="L131" s="44">
        <f t="shared" si="165"/>
        <v>0</v>
      </c>
      <c r="M131" s="48">
        <f t="shared" si="165"/>
        <v>16</v>
      </c>
      <c r="N131" s="48">
        <f t="shared" si="165"/>
        <v>0</v>
      </c>
      <c r="O131" s="48">
        <f t="shared" si="165"/>
        <v>16</v>
      </c>
      <c r="P131" s="48">
        <f t="shared" si="165"/>
        <v>17</v>
      </c>
      <c r="Q131" s="48">
        <f t="shared" si="165"/>
        <v>0</v>
      </c>
      <c r="R131" s="48">
        <f t="shared" si="165"/>
        <v>17</v>
      </c>
      <c r="S131" s="48">
        <f t="shared" si="165"/>
        <v>13</v>
      </c>
      <c r="T131" s="48">
        <f t="shared" si="165"/>
        <v>7</v>
      </c>
      <c r="U131" s="48">
        <f t="shared" si="165"/>
        <v>6</v>
      </c>
      <c r="V131" s="48">
        <f t="shared" si="165"/>
        <v>12</v>
      </c>
      <c r="W131" s="48">
        <f t="shared" si="165"/>
        <v>0</v>
      </c>
      <c r="X131" s="48">
        <f t="shared" si="165"/>
        <v>12</v>
      </c>
      <c r="Y131" s="48">
        <f t="shared" si="165"/>
        <v>0</v>
      </c>
      <c r="Z131" s="48">
        <f t="shared" si="165"/>
        <v>0</v>
      </c>
      <c r="AA131" s="48">
        <f t="shared" si="165"/>
        <v>0</v>
      </c>
      <c r="AB131" s="48">
        <f t="shared" si="165"/>
        <v>58</v>
      </c>
      <c r="AC131" s="43">
        <f t="shared" si="165"/>
        <v>7</v>
      </c>
      <c r="AD131" s="46">
        <f t="shared" si="165"/>
        <v>51</v>
      </c>
      <c r="AE131" s="106"/>
      <c r="AF131" s="33"/>
      <c r="AG131" s="99">
        <f>AI131-O131</f>
        <v>14</v>
      </c>
      <c r="AH131" s="34"/>
      <c r="AI131" s="34">
        <v>30</v>
      </c>
      <c r="AJ131" s="34"/>
      <c r="AK131" s="34"/>
      <c r="AL131" s="34"/>
      <c r="AM131" s="34"/>
      <c r="AN131" s="34"/>
      <c r="AO131" s="34"/>
      <c r="AP131" s="34"/>
      <c r="AQ131" s="34"/>
      <c r="AR131" s="34"/>
      <c r="AS131" s="34">
        <f t="shared" si="163"/>
        <v>0</v>
      </c>
      <c r="AT131" s="34"/>
      <c r="AU131" s="34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</row>
    <row r="132" spans="1:76" ht="12" hidden="1" customHeight="1" x14ac:dyDescent="0.3">
      <c r="A132" s="41" t="s">
        <v>126</v>
      </c>
      <c r="B132" s="57"/>
      <c r="C132" s="320">
        <f>B132-L132</f>
        <v>0</v>
      </c>
      <c r="D132" s="319"/>
      <c r="E132" s="320">
        <f t="shared" ref="E132:E138" si="166">D132-Q132</f>
        <v>0</v>
      </c>
      <c r="F132" s="319">
        <v>7</v>
      </c>
      <c r="G132" s="320">
        <f>F132-T132</f>
        <v>1</v>
      </c>
      <c r="H132" s="319">
        <v>0</v>
      </c>
      <c r="I132" s="320">
        <f>H132-W132</f>
        <v>0</v>
      </c>
      <c r="J132" s="319">
        <v>0</v>
      </c>
      <c r="K132" s="320"/>
      <c r="L132" s="59"/>
      <c r="M132" s="45">
        <f t="shared" ref="M132:M138" si="167">N132+O132</f>
        <v>0</v>
      </c>
      <c r="N132" s="58"/>
      <c r="O132" s="60"/>
      <c r="P132" s="45">
        <f t="shared" ref="P132:P138" si="168">Q132+R132</f>
        <v>0</v>
      </c>
      <c r="Q132" s="58"/>
      <c r="R132" s="60"/>
      <c r="S132" s="45">
        <f t="shared" ref="S132:S135" si="169">T132+U132</f>
        <v>13</v>
      </c>
      <c r="T132" s="58">
        <v>6</v>
      </c>
      <c r="U132" s="60">
        <v>7</v>
      </c>
      <c r="V132" s="45">
        <f t="shared" ref="V132:V135" si="170">W132+X132</f>
        <v>14</v>
      </c>
      <c r="W132" s="58">
        <v>0</v>
      </c>
      <c r="X132" s="60">
        <v>14</v>
      </c>
      <c r="Y132" s="45">
        <f t="shared" ref="Y132:Y135" si="171">Z132+AA132</f>
        <v>27</v>
      </c>
      <c r="Z132" s="58">
        <v>0</v>
      </c>
      <c r="AA132" s="60">
        <v>27</v>
      </c>
      <c r="AB132" s="45" t="e">
        <f t="shared" ref="AB132:AB138" si="172">AC132+AD132</f>
        <v>#REF!</v>
      </c>
      <c r="AC132" s="43" t="e">
        <f>Q132+T132+W132+Z132+#REF!</f>
        <v>#REF!</v>
      </c>
      <c r="AD132" s="46" t="e">
        <f>R132+U132+X132+AA132+#REF!</f>
        <v>#REF!</v>
      </c>
      <c r="AE132" s="106"/>
      <c r="AF132" s="33"/>
      <c r="AG132" s="99">
        <f t="shared" ref="AG132:AG142" si="173">AI132-O132</f>
        <v>0</v>
      </c>
      <c r="AH132" s="34"/>
      <c r="AI132" s="34"/>
      <c r="AJ132" s="34">
        <f t="shared" si="111"/>
        <v>0</v>
      </c>
      <c r="AK132" s="34"/>
      <c r="AL132" s="34"/>
      <c r="AM132" s="34">
        <f t="shared" si="161"/>
        <v>2</v>
      </c>
      <c r="AN132" s="34"/>
      <c r="AO132" s="34"/>
      <c r="AP132" s="34">
        <f t="shared" si="162"/>
        <v>1</v>
      </c>
      <c r="AQ132" s="34"/>
      <c r="AR132" s="34"/>
      <c r="AS132" s="34">
        <f t="shared" si="163"/>
        <v>3</v>
      </c>
      <c r="AT132" s="34"/>
      <c r="AU132" s="34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</row>
    <row r="133" spans="1:76" ht="12" hidden="1" customHeight="1" x14ac:dyDescent="0.3">
      <c r="A133" s="41" t="s">
        <v>127</v>
      </c>
      <c r="B133" s="57"/>
      <c r="C133" s="320">
        <f>B133-L133</f>
        <v>0</v>
      </c>
      <c r="D133" s="319"/>
      <c r="E133" s="320">
        <f t="shared" si="166"/>
        <v>0</v>
      </c>
      <c r="F133" s="319">
        <v>7</v>
      </c>
      <c r="G133" s="320">
        <f>F133-T133</f>
        <v>1</v>
      </c>
      <c r="H133" s="319">
        <v>0</v>
      </c>
      <c r="I133" s="320">
        <f>H133-W133</f>
        <v>0</v>
      </c>
      <c r="J133" s="319">
        <v>0</v>
      </c>
      <c r="K133" s="320"/>
      <c r="L133" s="59"/>
      <c r="M133" s="45">
        <f t="shared" si="167"/>
        <v>0</v>
      </c>
      <c r="N133" s="58"/>
      <c r="O133" s="60"/>
      <c r="P133" s="45">
        <f t="shared" si="168"/>
        <v>0</v>
      </c>
      <c r="Q133" s="58"/>
      <c r="R133" s="60"/>
      <c r="S133" s="45">
        <f t="shared" si="169"/>
        <v>13</v>
      </c>
      <c r="T133" s="58">
        <v>6</v>
      </c>
      <c r="U133" s="60">
        <v>7</v>
      </c>
      <c r="V133" s="45">
        <f t="shared" si="170"/>
        <v>14</v>
      </c>
      <c r="W133" s="58">
        <v>0</v>
      </c>
      <c r="X133" s="60">
        <v>14</v>
      </c>
      <c r="Y133" s="45">
        <f t="shared" si="171"/>
        <v>27</v>
      </c>
      <c r="Z133" s="58">
        <v>0</v>
      </c>
      <c r="AA133" s="60">
        <v>27</v>
      </c>
      <c r="AB133" s="45" t="e">
        <f t="shared" si="172"/>
        <v>#REF!</v>
      </c>
      <c r="AC133" s="43" t="e">
        <f>Q133+T133+W133+Z133+#REF!</f>
        <v>#REF!</v>
      </c>
      <c r="AD133" s="46" t="e">
        <f>R133+U133+X133+AA133+#REF!</f>
        <v>#REF!</v>
      </c>
      <c r="AE133" s="106"/>
      <c r="AF133" s="33"/>
      <c r="AG133" s="99">
        <f t="shared" si="173"/>
        <v>0</v>
      </c>
      <c r="AH133" s="34"/>
      <c r="AI133" s="34"/>
      <c r="AJ133" s="34">
        <f t="shared" si="111"/>
        <v>0</v>
      </c>
      <c r="AK133" s="34"/>
      <c r="AL133" s="34"/>
      <c r="AM133" s="34">
        <f t="shared" si="161"/>
        <v>2</v>
      </c>
      <c r="AN133" s="34"/>
      <c r="AO133" s="34"/>
      <c r="AP133" s="34">
        <f t="shared" si="162"/>
        <v>1</v>
      </c>
      <c r="AQ133" s="34"/>
      <c r="AR133" s="34"/>
      <c r="AS133" s="34">
        <f t="shared" si="163"/>
        <v>3</v>
      </c>
      <c r="AT133" s="34"/>
      <c r="AU133" s="34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</row>
    <row r="134" spans="1:76" ht="12" hidden="1" customHeight="1" x14ac:dyDescent="0.3">
      <c r="A134" s="41" t="s">
        <v>128</v>
      </c>
      <c r="B134" s="57"/>
      <c r="C134" s="320">
        <f>B134-L134</f>
        <v>0</v>
      </c>
      <c r="D134" s="319"/>
      <c r="E134" s="320">
        <f t="shared" si="166"/>
        <v>0</v>
      </c>
      <c r="F134" s="319">
        <v>7</v>
      </c>
      <c r="G134" s="320">
        <f>F134-T134</f>
        <v>1</v>
      </c>
      <c r="H134" s="319">
        <v>0</v>
      </c>
      <c r="I134" s="320">
        <f>H134-W134</f>
        <v>0</v>
      </c>
      <c r="J134" s="319">
        <v>0</v>
      </c>
      <c r="K134" s="320"/>
      <c r="L134" s="59"/>
      <c r="M134" s="45">
        <f t="shared" si="167"/>
        <v>0</v>
      </c>
      <c r="N134" s="58"/>
      <c r="O134" s="60"/>
      <c r="P134" s="45">
        <f t="shared" si="168"/>
        <v>0</v>
      </c>
      <c r="Q134" s="58"/>
      <c r="R134" s="60"/>
      <c r="S134" s="45">
        <f t="shared" si="169"/>
        <v>13</v>
      </c>
      <c r="T134" s="58">
        <v>6</v>
      </c>
      <c r="U134" s="60">
        <v>7</v>
      </c>
      <c r="V134" s="45">
        <f t="shared" si="170"/>
        <v>14</v>
      </c>
      <c r="W134" s="58">
        <v>0</v>
      </c>
      <c r="X134" s="60">
        <v>14</v>
      </c>
      <c r="Y134" s="45">
        <f t="shared" si="171"/>
        <v>27</v>
      </c>
      <c r="Z134" s="58">
        <v>0</v>
      </c>
      <c r="AA134" s="60">
        <v>27</v>
      </c>
      <c r="AB134" s="45" t="e">
        <f t="shared" si="172"/>
        <v>#REF!</v>
      </c>
      <c r="AC134" s="43" t="e">
        <f>Q134+T134+W134+Z134+#REF!</f>
        <v>#REF!</v>
      </c>
      <c r="AD134" s="46" t="e">
        <f>R134+U134+X134+AA134+#REF!</f>
        <v>#REF!</v>
      </c>
      <c r="AE134" s="106"/>
      <c r="AF134" s="33"/>
      <c r="AG134" s="99">
        <f t="shared" si="173"/>
        <v>0</v>
      </c>
      <c r="AH134" s="34"/>
      <c r="AI134" s="34"/>
      <c r="AJ134" s="34">
        <f t="shared" si="111"/>
        <v>0</v>
      </c>
      <c r="AK134" s="34"/>
      <c r="AL134" s="34"/>
      <c r="AM134" s="34">
        <f t="shared" si="161"/>
        <v>2</v>
      </c>
      <c r="AN134" s="34"/>
      <c r="AO134" s="34"/>
      <c r="AP134" s="34">
        <f t="shared" si="162"/>
        <v>1</v>
      </c>
      <c r="AQ134" s="34"/>
      <c r="AR134" s="34"/>
      <c r="AS134" s="34">
        <f t="shared" si="163"/>
        <v>3</v>
      </c>
      <c r="AT134" s="34"/>
      <c r="AU134" s="34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</row>
    <row r="135" spans="1:76" ht="12" customHeight="1" x14ac:dyDescent="0.25">
      <c r="A135" s="49" t="s">
        <v>129</v>
      </c>
      <c r="B135" s="50">
        <v>0</v>
      </c>
      <c r="C135" s="318">
        <f>B135-N135</f>
        <v>0</v>
      </c>
      <c r="D135" s="317">
        <v>0</v>
      </c>
      <c r="E135" s="318">
        <f t="shared" si="166"/>
        <v>0</v>
      </c>
      <c r="F135" s="317">
        <v>7</v>
      </c>
      <c r="G135" s="318">
        <f>F135-T135</f>
        <v>0</v>
      </c>
      <c r="H135" s="317">
        <v>0</v>
      </c>
      <c r="I135" s="318">
        <f>H135-W135</f>
        <v>0</v>
      </c>
      <c r="J135" s="317">
        <v>0</v>
      </c>
      <c r="K135" s="318"/>
      <c r="L135" s="52"/>
      <c r="M135" s="54">
        <f t="shared" si="167"/>
        <v>0</v>
      </c>
      <c r="N135" s="51"/>
      <c r="O135" s="53"/>
      <c r="P135" s="54">
        <f t="shared" si="168"/>
        <v>1</v>
      </c>
      <c r="Q135" s="51"/>
      <c r="R135" s="53">
        <v>1</v>
      </c>
      <c r="S135" s="54">
        <f t="shared" si="169"/>
        <v>13</v>
      </c>
      <c r="T135" s="51">
        <v>7</v>
      </c>
      <c r="U135" s="53">
        <v>6</v>
      </c>
      <c r="V135" s="54">
        <f t="shared" si="170"/>
        <v>12</v>
      </c>
      <c r="W135" s="51">
        <v>0</v>
      </c>
      <c r="X135" s="53">
        <v>12</v>
      </c>
      <c r="Y135" s="54">
        <f t="shared" si="171"/>
        <v>0</v>
      </c>
      <c r="Z135" s="51">
        <v>0</v>
      </c>
      <c r="AA135" s="53">
        <v>0</v>
      </c>
      <c r="AB135" s="54">
        <f t="shared" si="172"/>
        <v>26</v>
      </c>
      <c r="AC135" s="51">
        <f>N135+Q135+T135+W135+Z135</f>
        <v>7</v>
      </c>
      <c r="AD135" s="53">
        <f>O135+R135+U135+X135+AA135</f>
        <v>19</v>
      </c>
      <c r="AE135" s="106"/>
      <c r="AF135" s="33"/>
      <c r="AG135" s="99"/>
      <c r="AH135" s="34"/>
      <c r="AI135" s="34"/>
      <c r="AJ135" s="34">
        <f t="shared" si="111"/>
        <v>14</v>
      </c>
      <c r="AK135" s="34"/>
      <c r="AL135" s="34"/>
      <c r="AM135" s="34">
        <f t="shared" si="161"/>
        <v>2</v>
      </c>
      <c r="AN135" s="34"/>
      <c r="AO135" s="34"/>
      <c r="AP135" s="34">
        <f t="shared" si="162"/>
        <v>3</v>
      </c>
      <c r="AQ135" s="34"/>
      <c r="AR135" s="34"/>
      <c r="AS135" s="34">
        <f t="shared" si="163"/>
        <v>0</v>
      </c>
      <c r="AT135" s="34"/>
      <c r="AU135" s="34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</row>
    <row r="136" spans="1:76" ht="12" customHeight="1" x14ac:dyDescent="0.25">
      <c r="A136" s="49" t="s">
        <v>130</v>
      </c>
      <c r="B136" s="50">
        <v>0</v>
      </c>
      <c r="C136" s="318">
        <f>B136-N136</f>
        <v>0</v>
      </c>
      <c r="D136" s="317">
        <v>0</v>
      </c>
      <c r="E136" s="318">
        <f t="shared" si="166"/>
        <v>0</v>
      </c>
      <c r="F136" s="317"/>
      <c r="G136" s="318"/>
      <c r="H136" s="317"/>
      <c r="I136" s="318"/>
      <c r="J136" s="317"/>
      <c r="K136" s="318"/>
      <c r="L136" s="52"/>
      <c r="M136" s="54">
        <f t="shared" si="167"/>
        <v>16</v>
      </c>
      <c r="N136" s="100">
        <v>0</v>
      </c>
      <c r="O136" s="107">
        <v>16</v>
      </c>
      <c r="P136" s="54">
        <f t="shared" si="168"/>
        <v>10</v>
      </c>
      <c r="Q136" s="100">
        <v>0</v>
      </c>
      <c r="R136" s="107">
        <v>10</v>
      </c>
      <c r="S136" s="108"/>
      <c r="T136" s="100"/>
      <c r="U136" s="107"/>
      <c r="V136" s="108"/>
      <c r="W136" s="100"/>
      <c r="X136" s="107"/>
      <c r="Y136" s="108"/>
      <c r="Z136" s="100"/>
      <c r="AA136" s="107"/>
      <c r="AB136" s="54">
        <f t="shared" si="172"/>
        <v>26</v>
      </c>
      <c r="AC136" s="51">
        <f t="shared" ref="AC136:AD138" si="174">N136+Q136+T136+W136+Z136</f>
        <v>0</v>
      </c>
      <c r="AD136" s="53">
        <f t="shared" si="174"/>
        <v>26</v>
      </c>
      <c r="AE136" s="106"/>
      <c r="AF136" s="33"/>
      <c r="AG136" s="99"/>
      <c r="AH136" s="34"/>
      <c r="AI136" s="34"/>
      <c r="AJ136" s="34">
        <f t="shared" si="111"/>
        <v>5</v>
      </c>
      <c r="AK136" s="34"/>
      <c r="AL136" s="34"/>
      <c r="AM136" s="34">
        <f t="shared" si="161"/>
        <v>0</v>
      </c>
      <c r="AN136" s="34"/>
      <c r="AO136" s="34"/>
      <c r="AP136" s="34">
        <f t="shared" si="162"/>
        <v>0</v>
      </c>
      <c r="AQ136" s="34"/>
      <c r="AR136" s="34"/>
      <c r="AS136" s="34">
        <f t="shared" si="163"/>
        <v>0</v>
      </c>
      <c r="AT136" s="34"/>
      <c r="AU136" s="34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</row>
    <row r="137" spans="1:76" ht="12" customHeight="1" x14ac:dyDescent="0.25">
      <c r="A137" s="49" t="s">
        <v>131</v>
      </c>
      <c r="B137" s="50">
        <v>0</v>
      </c>
      <c r="C137" s="318">
        <f>B137-N137</f>
        <v>0</v>
      </c>
      <c r="D137" s="317">
        <v>0</v>
      </c>
      <c r="E137" s="318">
        <f t="shared" si="166"/>
        <v>0</v>
      </c>
      <c r="F137" s="317"/>
      <c r="G137" s="318"/>
      <c r="H137" s="317"/>
      <c r="I137" s="318"/>
      <c r="J137" s="317"/>
      <c r="K137" s="318"/>
      <c r="L137" s="52"/>
      <c r="M137" s="54">
        <f t="shared" si="167"/>
        <v>0</v>
      </c>
      <c r="N137" s="100"/>
      <c r="O137" s="107"/>
      <c r="P137" s="54">
        <f t="shared" si="168"/>
        <v>6</v>
      </c>
      <c r="Q137" s="100"/>
      <c r="R137" s="107">
        <v>6</v>
      </c>
      <c r="S137" s="108"/>
      <c r="T137" s="100"/>
      <c r="U137" s="107"/>
      <c r="V137" s="108"/>
      <c r="W137" s="100"/>
      <c r="X137" s="107"/>
      <c r="Y137" s="108"/>
      <c r="Z137" s="100"/>
      <c r="AA137" s="107"/>
      <c r="AB137" s="54">
        <f t="shared" si="172"/>
        <v>6</v>
      </c>
      <c r="AC137" s="51">
        <f t="shared" si="174"/>
        <v>0</v>
      </c>
      <c r="AD137" s="53">
        <f t="shared" si="174"/>
        <v>6</v>
      </c>
      <c r="AE137" s="106"/>
      <c r="AF137" s="33"/>
      <c r="AG137" s="99"/>
      <c r="AH137" s="34"/>
      <c r="AI137" s="34"/>
      <c r="AJ137" s="34">
        <f t="shared" si="111"/>
        <v>9</v>
      </c>
      <c r="AK137" s="34"/>
      <c r="AL137" s="34"/>
      <c r="AM137" s="34">
        <f t="shared" si="161"/>
        <v>0</v>
      </c>
      <c r="AN137" s="34"/>
      <c r="AO137" s="34"/>
      <c r="AP137" s="34">
        <f t="shared" si="162"/>
        <v>0</v>
      </c>
      <c r="AQ137" s="34"/>
      <c r="AR137" s="34"/>
      <c r="AS137" s="34">
        <f t="shared" si="163"/>
        <v>0</v>
      </c>
      <c r="AT137" s="34"/>
      <c r="AU137" s="34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</row>
    <row r="138" spans="1:76" ht="12" customHeight="1" x14ac:dyDescent="0.25">
      <c r="A138" s="49" t="s">
        <v>132</v>
      </c>
      <c r="B138" s="50">
        <v>0</v>
      </c>
      <c r="C138" s="318">
        <f>B138-N138</f>
        <v>0</v>
      </c>
      <c r="D138" s="317">
        <v>0</v>
      </c>
      <c r="E138" s="318">
        <f t="shared" si="166"/>
        <v>0</v>
      </c>
      <c r="F138" s="317"/>
      <c r="G138" s="318"/>
      <c r="H138" s="317"/>
      <c r="I138" s="318"/>
      <c r="J138" s="317"/>
      <c r="K138" s="318"/>
      <c r="L138" s="52"/>
      <c r="M138" s="54">
        <f t="shared" si="167"/>
        <v>0</v>
      </c>
      <c r="N138" s="100"/>
      <c r="O138" s="107"/>
      <c r="P138" s="54">
        <f t="shared" si="168"/>
        <v>0</v>
      </c>
      <c r="Q138" s="100"/>
      <c r="R138" s="107">
        <v>0</v>
      </c>
      <c r="S138" s="108"/>
      <c r="T138" s="100"/>
      <c r="U138" s="107"/>
      <c r="V138" s="108"/>
      <c r="W138" s="100"/>
      <c r="X138" s="107"/>
      <c r="Y138" s="108"/>
      <c r="Z138" s="100"/>
      <c r="AA138" s="107"/>
      <c r="AB138" s="54">
        <f t="shared" si="172"/>
        <v>0</v>
      </c>
      <c r="AC138" s="51">
        <f t="shared" si="174"/>
        <v>0</v>
      </c>
      <c r="AD138" s="53">
        <f t="shared" si="174"/>
        <v>0</v>
      </c>
      <c r="AE138" s="106"/>
      <c r="AF138" s="33"/>
      <c r="AG138" s="99"/>
      <c r="AH138" s="34"/>
      <c r="AI138" s="34"/>
      <c r="AJ138" s="34">
        <f t="shared" si="111"/>
        <v>0</v>
      </c>
      <c r="AK138" s="34"/>
      <c r="AL138" s="34"/>
      <c r="AM138" s="34">
        <f t="shared" si="161"/>
        <v>0</v>
      </c>
      <c r="AN138" s="34"/>
      <c r="AO138" s="34"/>
      <c r="AP138" s="34">
        <f t="shared" si="162"/>
        <v>0</v>
      </c>
      <c r="AQ138" s="34"/>
      <c r="AR138" s="34"/>
      <c r="AS138" s="34">
        <f t="shared" si="163"/>
        <v>0</v>
      </c>
      <c r="AT138" s="34"/>
      <c r="AU138" s="34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</row>
    <row r="139" spans="1:76" ht="12" customHeight="1" x14ac:dyDescent="0.25">
      <c r="A139" s="41" t="s">
        <v>133</v>
      </c>
      <c r="B139" s="48">
        <f>B143+B144+B145</f>
        <v>0</v>
      </c>
      <c r="C139" s="315">
        <f t="shared" ref="C139" si="175">C143+C144+C145</f>
        <v>0</v>
      </c>
      <c r="D139" s="315">
        <f>D143+D144+D145</f>
        <v>0</v>
      </c>
      <c r="E139" s="315">
        <f t="shared" ref="E139:AD139" si="176">E143+E144+E145</f>
        <v>0</v>
      </c>
      <c r="F139" s="315">
        <f t="shared" si="176"/>
        <v>6</v>
      </c>
      <c r="G139" s="315">
        <f t="shared" si="176"/>
        <v>0</v>
      </c>
      <c r="H139" s="315">
        <f t="shared" si="176"/>
        <v>0</v>
      </c>
      <c r="I139" s="315">
        <f t="shared" si="176"/>
        <v>0</v>
      </c>
      <c r="J139" s="315">
        <f t="shared" si="176"/>
        <v>0</v>
      </c>
      <c r="K139" s="315"/>
      <c r="L139" s="44">
        <f t="shared" si="176"/>
        <v>0</v>
      </c>
      <c r="M139" s="48">
        <f t="shared" si="176"/>
        <v>27</v>
      </c>
      <c r="N139" s="48">
        <f t="shared" si="176"/>
        <v>0</v>
      </c>
      <c r="O139" s="48">
        <f t="shared" si="176"/>
        <v>27</v>
      </c>
      <c r="P139" s="48">
        <f t="shared" si="176"/>
        <v>21</v>
      </c>
      <c r="Q139" s="48">
        <f t="shared" si="176"/>
        <v>0</v>
      </c>
      <c r="R139" s="48">
        <f t="shared" si="176"/>
        <v>21</v>
      </c>
      <c r="S139" s="48">
        <f t="shared" si="176"/>
        <v>14</v>
      </c>
      <c r="T139" s="48">
        <f t="shared" si="176"/>
        <v>6</v>
      </c>
      <c r="U139" s="48">
        <f t="shared" si="176"/>
        <v>8</v>
      </c>
      <c r="V139" s="48">
        <f t="shared" si="176"/>
        <v>12</v>
      </c>
      <c r="W139" s="48">
        <f t="shared" si="176"/>
        <v>0</v>
      </c>
      <c r="X139" s="48">
        <f t="shared" si="176"/>
        <v>12</v>
      </c>
      <c r="Y139" s="48">
        <f t="shared" si="176"/>
        <v>0</v>
      </c>
      <c r="Z139" s="48">
        <f t="shared" si="176"/>
        <v>0</v>
      </c>
      <c r="AA139" s="48">
        <f t="shared" si="176"/>
        <v>0</v>
      </c>
      <c r="AB139" s="48">
        <f t="shared" si="176"/>
        <v>74</v>
      </c>
      <c r="AC139" s="43">
        <f t="shared" si="176"/>
        <v>6</v>
      </c>
      <c r="AD139" s="46">
        <f t="shared" si="176"/>
        <v>68</v>
      </c>
      <c r="AE139" s="106"/>
      <c r="AF139" s="33"/>
      <c r="AG139" s="99">
        <f t="shared" si="173"/>
        <v>3</v>
      </c>
      <c r="AH139" s="34"/>
      <c r="AI139" s="34">
        <v>30</v>
      </c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</row>
    <row r="140" spans="1:76" ht="12" hidden="1" customHeight="1" x14ac:dyDescent="0.3">
      <c r="A140" s="70" t="s">
        <v>134</v>
      </c>
      <c r="B140" s="57"/>
      <c r="C140" s="320">
        <f>B140-L140</f>
        <v>0</v>
      </c>
      <c r="D140" s="319"/>
      <c r="E140" s="320">
        <f t="shared" ref="E140:E146" si="177">D140-Q140</f>
        <v>0</v>
      </c>
      <c r="F140" s="319">
        <v>6</v>
      </c>
      <c r="G140" s="320">
        <f>F140-T140</f>
        <v>1</v>
      </c>
      <c r="H140" s="319"/>
      <c r="I140" s="320">
        <f>H140-W140</f>
        <v>0</v>
      </c>
      <c r="J140" s="319"/>
      <c r="K140" s="320"/>
      <c r="L140" s="59"/>
      <c r="M140" s="45">
        <f t="shared" ref="M140:M148" si="178">N140+O140</f>
        <v>0</v>
      </c>
      <c r="N140" s="43"/>
      <c r="O140" s="46"/>
      <c r="P140" s="45">
        <f t="shared" ref="P140:P148" si="179">Q140+R140</f>
        <v>0</v>
      </c>
      <c r="Q140" s="43"/>
      <c r="R140" s="46"/>
      <c r="S140" s="45">
        <f t="shared" ref="S140:S143" si="180">T140+U140</f>
        <v>16</v>
      </c>
      <c r="T140" s="43">
        <v>5</v>
      </c>
      <c r="U140" s="46">
        <v>11</v>
      </c>
      <c r="V140" s="45">
        <f t="shared" ref="V140:V143" si="181">W140+X140</f>
        <v>12</v>
      </c>
      <c r="W140" s="43">
        <v>0</v>
      </c>
      <c r="X140" s="46">
        <v>12</v>
      </c>
      <c r="Y140" s="45">
        <f t="shared" ref="Y140:Y143" si="182">Z140+AA140</f>
        <v>29</v>
      </c>
      <c r="Z140" s="43">
        <v>0</v>
      </c>
      <c r="AA140" s="46">
        <v>29</v>
      </c>
      <c r="AB140" s="45" t="e">
        <f t="shared" ref="AB140:AB148" si="183">AC140+AD140</f>
        <v>#REF!</v>
      </c>
      <c r="AC140" s="51" t="e">
        <f>Q140+T140+W140+Z140+#REF!</f>
        <v>#REF!</v>
      </c>
      <c r="AD140" s="51" t="e">
        <f>R140+U140+X140+AA140+#REF!</f>
        <v>#REF!</v>
      </c>
      <c r="AE140" s="106"/>
      <c r="AF140" s="33"/>
      <c r="AG140" s="99">
        <f t="shared" si="173"/>
        <v>0</v>
      </c>
      <c r="AH140" s="34"/>
      <c r="AI140" s="34"/>
      <c r="AJ140" s="34">
        <f t="shared" si="111"/>
        <v>0</v>
      </c>
      <c r="AK140" s="34"/>
      <c r="AL140" s="34"/>
      <c r="AM140" s="34">
        <f t="shared" si="161"/>
        <v>14</v>
      </c>
      <c r="AN140" s="34"/>
      <c r="AO140" s="34"/>
      <c r="AP140" s="34">
        <f t="shared" si="162"/>
        <v>3</v>
      </c>
      <c r="AQ140" s="34"/>
      <c r="AR140" s="34"/>
      <c r="AS140" s="34">
        <f t="shared" si="163"/>
        <v>1</v>
      </c>
      <c r="AT140" s="34"/>
      <c r="AU140" s="34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</row>
    <row r="141" spans="1:76" ht="12" hidden="1" customHeight="1" x14ac:dyDescent="0.3">
      <c r="A141" s="70" t="s">
        <v>135</v>
      </c>
      <c r="B141" s="57"/>
      <c r="C141" s="320">
        <f>B141-L141</f>
        <v>0</v>
      </c>
      <c r="D141" s="319"/>
      <c r="E141" s="320">
        <f t="shared" si="177"/>
        <v>0</v>
      </c>
      <c r="F141" s="319">
        <v>6</v>
      </c>
      <c r="G141" s="320">
        <f>F141-T141</f>
        <v>1</v>
      </c>
      <c r="H141" s="319"/>
      <c r="I141" s="320">
        <f>H141-W141</f>
        <v>0</v>
      </c>
      <c r="J141" s="319"/>
      <c r="K141" s="320"/>
      <c r="L141" s="59"/>
      <c r="M141" s="45">
        <f t="shared" si="178"/>
        <v>0</v>
      </c>
      <c r="N141" s="43"/>
      <c r="O141" s="46"/>
      <c r="P141" s="45">
        <f t="shared" si="179"/>
        <v>0</v>
      </c>
      <c r="Q141" s="43"/>
      <c r="R141" s="46"/>
      <c r="S141" s="45">
        <f t="shared" si="180"/>
        <v>16</v>
      </c>
      <c r="T141" s="43">
        <v>5</v>
      </c>
      <c r="U141" s="46">
        <v>11</v>
      </c>
      <c r="V141" s="45">
        <f t="shared" si="181"/>
        <v>12</v>
      </c>
      <c r="W141" s="43">
        <v>0</v>
      </c>
      <c r="X141" s="46">
        <v>12</v>
      </c>
      <c r="Y141" s="45">
        <f t="shared" si="182"/>
        <v>29</v>
      </c>
      <c r="Z141" s="43">
        <v>0</v>
      </c>
      <c r="AA141" s="46">
        <v>29</v>
      </c>
      <c r="AB141" s="45" t="e">
        <f t="shared" si="183"/>
        <v>#REF!</v>
      </c>
      <c r="AC141" s="51" t="e">
        <f>Q141+T141+W141+Z141+#REF!</f>
        <v>#REF!</v>
      </c>
      <c r="AD141" s="51" t="e">
        <f>R141+U141+X141+AA141+#REF!</f>
        <v>#REF!</v>
      </c>
      <c r="AE141" s="106"/>
      <c r="AF141" s="33"/>
      <c r="AG141" s="99">
        <f t="shared" si="173"/>
        <v>0</v>
      </c>
      <c r="AH141" s="34"/>
      <c r="AI141" s="34"/>
      <c r="AJ141" s="34">
        <f t="shared" si="111"/>
        <v>0</v>
      </c>
      <c r="AK141" s="34"/>
      <c r="AL141" s="34"/>
      <c r="AM141" s="34">
        <f t="shared" si="161"/>
        <v>14</v>
      </c>
      <c r="AN141" s="34"/>
      <c r="AO141" s="34"/>
      <c r="AP141" s="34">
        <f t="shared" si="162"/>
        <v>3</v>
      </c>
      <c r="AQ141" s="34"/>
      <c r="AR141" s="34"/>
      <c r="AS141" s="34">
        <f t="shared" si="163"/>
        <v>1</v>
      </c>
      <c r="AT141" s="34"/>
      <c r="AU141" s="34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</row>
    <row r="142" spans="1:76" ht="12" hidden="1" customHeight="1" x14ac:dyDescent="0.3">
      <c r="A142" s="70" t="s">
        <v>136</v>
      </c>
      <c r="B142" s="57"/>
      <c r="C142" s="320">
        <f>B142-L142</f>
        <v>0</v>
      </c>
      <c r="D142" s="319"/>
      <c r="E142" s="320">
        <f t="shared" si="177"/>
        <v>0</v>
      </c>
      <c r="F142" s="319">
        <v>6</v>
      </c>
      <c r="G142" s="320">
        <f>F142-T142</f>
        <v>1</v>
      </c>
      <c r="H142" s="319"/>
      <c r="I142" s="320">
        <f>H142-W142</f>
        <v>0</v>
      </c>
      <c r="J142" s="319"/>
      <c r="K142" s="320"/>
      <c r="L142" s="59"/>
      <c r="M142" s="45">
        <f t="shared" si="178"/>
        <v>0</v>
      </c>
      <c r="N142" s="43"/>
      <c r="O142" s="46"/>
      <c r="P142" s="45">
        <f t="shared" si="179"/>
        <v>0</v>
      </c>
      <c r="Q142" s="43"/>
      <c r="R142" s="46"/>
      <c r="S142" s="45">
        <f t="shared" si="180"/>
        <v>16</v>
      </c>
      <c r="T142" s="43">
        <v>5</v>
      </c>
      <c r="U142" s="46">
        <v>11</v>
      </c>
      <c r="V142" s="45">
        <f t="shared" si="181"/>
        <v>12</v>
      </c>
      <c r="W142" s="43">
        <v>0</v>
      </c>
      <c r="X142" s="46">
        <v>12</v>
      </c>
      <c r="Y142" s="45">
        <f t="shared" si="182"/>
        <v>29</v>
      </c>
      <c r="Z142" s="43">
        <v>0</v>
      </c>
      <c r="AA142" s="46">
        <v>29</v>
      </c>
      <c r="AB142" s="45" t="e">
        <f t="shared" si="183"/>
        <v>#REF!</v>
      </c>
      <c r="AC142" s="51" t="e">
        <f>Q142+T142+W142+Z142+#REF!</f>
        <v>#REF!</v>
      </c>
      <c r="AD142" s="51" t="e">
        <f>R142+U142+X142+AA142+#REF!</f>
        <v>#REF!</v>
      </c>
      <c r="AE142" s="106"/>
      <c r="AF142" s="33"/>
      <c r="AG142" s="99">
        <f t="shared" si="173"/>
        <v>0</v>
      </c>
      <c r="AH142" s="34"/>
      <c r="AI142" s="34"/>
      <c r="AJ142" s="34">
        <f t="shared" si="111"/>
        <v>0</v>
      </c>
      <c r="AK142" s="34"/>
      <c r="AL142" s="34"/>
      <c r="AM142" s="34">
        <f t="shared" si="161"/>
        <v>14</v>
      </c>
      <c r="AN142" s="34"/>
      <c r="AO142" s="34"/>
      <c r="AP142" s="34">
        <f t="shared" si="162"/>
        <v>3</v>
      </c>
      <c r="AQ142" s="34"/>
      <c r="AR142" s="34"/>
      <c r="AS142" s="34">
        <f t="shared" si="163"/>
        <v>1</v>
      </c>
      <c r="AT142" s="34"/>
      <c r="AU142" s="34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</row>
    <row r="143" spans="1:76" ht="12" customHeight="1" x14ac:dyDescent="0.25">
      <c r="A143" s="49" t="s">
        <v>137</v>
      </c>
      <c r="B143" s="50">
        <v>0</v>
      </c>
      <c r="C143" s="318">
        <f>B143-N143</f>
        <v>0</v>
      </c>
      <c r="D143" s="317">
        <v>0</v>
      </c>
      <c r="E143" s="318">
        <f t="shared" si="177"/>
        <v>0</v>
      </c>
      <c r="F143" s="317">
        <v>6</v>
      </c>
      <c r="G143" s="318">
        <f>F143-T143</f>
        <v>0</v>
      </c>
      <c r="H143" s="317"/>
      <c r="I143" s="318">
        <f>H143-W143</f>
        <v>0</v>
      </c>
      <c r="J143" s="317"/>
      <c r="K143" s="318"/>
      <c r="L143" s="52"/>
      <c r="M143" s="54">
        <f t="shared" si="178"/>
        <v>0</v>
      </c>
      <c r="N143" s="51"/>
      <c r="O143" s="53">
        <v>0</v>
      </c>
      <c r="P143" s="54">
        <f t="shared" si="179"/>
        <v>0</v>
      </c>
      <c r="Q143" s="51"/>
      <c r="R143" s="53">
        <v>0</v>
      </c>
      <c r="S143" s="54">
        <f t="shared" si="180"/>
        <v>14</v>
      </c>
      <c r="T143" s="51">
        <v>6</v>
      </c>
      <c r="U143" s="53">
        <v>8</v>
      </c>
      <c r="V143" s="54">
        <f t="shared" si="181"/>
        <v>12</v>
      </c>
      <c r="W143" s="51">
        <v>0</v>
      </c>
      <c r="X143" s="53">
        <v>12</v>
      </c>
      <c r="Y143" s="54">
        <f t="shared" si="182"/>
        <v>0</v>
      </c>
      <c r="Z143" s="51">
        <v>0</v>
      </c>
      <c r="AA143" s="53">
        <v>0</v>
      </c>
      <c r="AB143" s="54">
        <f t="shared" si="183"/>
        <v>26</v>
      </c>
      <c r="AC143" s="51">
        <f>N143+Q143+T143+W143+Z143</f>
        <v>6</v>
      </c>
      <c r="AD143" s="53">
        <f>O143+R143+U143+X143+AA143</f>
        <v>20</v>
      </c>
      <c r="AE143" s="106"/>
      <c r="AF143" s="33"/>
      <c r="AG143" s="99"/>
      <c r="AH143" s="34"/>
      <c r="AI143" s="34"/>
      <c r="AJ143" s="34">
        <f t="shared" si="111"/>
        <v>0</v>
      </c>
      <c r="AK143" s="34"/>
      <c r="AL143" s="34"/>
      <c r="AM143" s="34">
        <f t="shared" si="161"/>
        <v>1</v>
      </c>
      <c r="AN143" s="34"/>
      <c r="AO143" s="34"/>
      <c r="AP143" s="34">
        <f t="shared" si="162"/>
        <v>3</v>
      </c>
      <c r="AQ143" s="34"/>
      <c r="AR143" s="34"/>
      <c r="AS143" s="34">
        <f t="shared" si="163"/>
        <v>0</v>
      </c>
      <c r="AT143" s="34"/>
      <c r="AU143" s="34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</row>
    <row r="144" spans="1:76" ht="12" customHeight="1" x14ac:dyDescent="0.25">
      <c r="A144" s="49" t="s">
        <v>134</v>
      </c>
      <c r="B144" s="50">
        <v>0</v>
      </c>
      <c r="C144" s="318">
        <f>B144-N144</f>
        <v>0</v>
      </c>
      <c r="D144" s="317">
        <v>0</v>
      </c>
      <c r="E144" s="318">
        <f t="shared" si="177"/>
        <v>0</v>
      </c>
      <c r="F144" s="317"/>
      <c r="G144" s="318"/>
      <c r="H144" s="317"/>
      <c r="I144" s="318"/>
      <c r="J144" s="317"/>
      <c r="K144" s="318"/>
      <c r="L144" s="52"/>
      <c r="M144" s="54">
        <f t="shared" si="178"/>
        <v>14</v>
      </c>
      <c r="N144" s="100"/>
      <c r="O144" s="107">
        <v>14</v>
      </c>
      <c r="P144" s="54">
        <f t="shared" si="179"/>
        <v>5</v>
      </c>
      <c r="Q144" s="100"/>
      <c r="R144" s="107">
        <v>5</v>
      </c>
      <c r="S144" s="108"/>
      <c r="T144" s="100"/>
      <c r="U144" s="107"/>
      <c r="V144" s="108"/>
      <c r="W144" s="100"/>
      <c r="X144" s="107"/>
      <c r="Y144" s="108"/>
      <c r="Z144" s="100"/>
      <c r="AA144" s="107"/>
      <c r="AB144" s="54">
        <f t="shared" si="183"/>
        <v>19</v>
      </c>
      <c r="AC144" s="51">
        <f t="shared" ref="AC144:AD145" si="184">N144+Q144+T144+W144+Z144</f>
        <v>0</v>
      </c>
      <c r="AD144" s="53">
        <f t="shared" si="184"/>
        <v>19</v>
      </c>
      <c r="AE144" s="106"/>
      <c r="AF144" s="33"/>
      <c r="AG144" s="99"/>
      <c r="AH144" s="34"/>
      <c r="AI144" s="34"/>
      <c r="AJ144" s="34">
        <f t="shared" si="111"/>
        <v>10</v>
      </c>
      <c r="AK144" s="34"/>
      <c r="AL144" s="34"/>
      <c r="AM144" s="34">
        <f t="shared" si="161"/>
        <v>0</v>
      </c>
      <c r="AN144" s="34"/>
      <c r="AO144" s="34"/>
      <c r="AP144" s="34">
        <f t="shared" si="162"/>
        <v>0</v>
      </c>
      <c r="AQ144" s="34"/>
      <c r="AR144" s="34"/>
      <c r="AS144" s="34">
        <f t="shared" si="163"/>
        <v>0</v>
      </c>
      <c r="AT144" s="34"/>
      <c r="AU144" s="34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</row>
    <row r="145" spans="1:76" ht="12" customHeight="1" x14ac:dyDescent="0.25">
      <c r="A145" s="49" t="s">
        <v>138</v>
      </c>
      <c r="B145" s="50">
        <v>0</v>
      </c>
      <c r="C145" s="318">
        <f>B145-N145</f>
        <v>0</v>
      </c>
      <c r="D145" s="317">
        <v>0</v>
      </c>
      <c r="E145" s="318">
        <f t="shared" si="177"/>
        <v>0</v>
      </c>
      <c r="F145" s="317"/>
      <c r="G145" s="318"/>
      <c r="H145" s="317"/>
      <c r="I145" s="318"/>
      <c r="J145" s="317"/>
      <c r="K145" s="318"/>
      <c r="L145" s="52"/>
      <c r="M145" s="54">
        <f t="shared" si="178"/>
        <v>13</v>
      </c>
      <c r="N145" s="100"/>
      <c r="O145" s="107">
        <v>13</v>
      </c>
      <c r="P145" s="54">
        <f t="shared" si="179"/>
        <v>16</v>
      </c>
      <c r="Q145" s="100"/>
      <c r="R145" s="107">
        <v>16</v>
      </c>
      <c r="S145" s="108"/>
      <c r="T145" s="100"/>
      <c r="U145" s="107"/>
      <c r="V145" s="108"/>
      <c r="W145" s="100"/>
      <c r="X145" s="107"/>
      <c r="Y145" s="108"/>
      <c r="Z145" s="100"/>
      <c r="AA145" s="107"/>
      <c r="AB145" s="54">
        <f t="shared" si="183"/>
        <v>29</v>
      </c>
      <c r="AC145" s="51">
        <f t="shared" si="184"/>
        <v>0</v>
      </c>
      <c r="AD145" s="53">
        <f t="shared" si="184"/>
        <v>29</v>
      </c>
      <c r="AE145" s="106"/>
      <c r="AF145" s="33"/>
      <c r="AG145" s="99"/>
      <c r="AH145" s="34"/>
      <c r="AI145" s="34"/>
      <c r="AJ145" s="34">
        <f t="shared" si="111"/>
        <v>14</v>
      </c>
      <c r="AK145" s="34"/>
      <c r="AL145" s="34"/>
      <c r="AM145" s="34">
        <f t="shared" si="161"/>
        <v>0</v>
      </c>
      <c r="AN145" s="34"/>
      <c r="AO145" s="34"/>
      <c r="AP145" s="34">
        <f t="shared" si="162"/>
        <v>0</v>
      </c>
      <c r="AQ145" s="34"/>
      <c r="AR145" s="34"/>
      <c r="AS145" s="34">
        <f t="shared" si="163"/>
        <v>0</v>
      </c>
      <c r="AT145" s="34"/>
      <c r="AU145" s="34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</row>
    <row r="146" spans="1:76" ht="11.45" hidden="1" customHeight="1" x14ac:dyDescent="0.3">
      <c r="A146" s="70" t="s">
        <v>139</v>
      </c>
      <c r="B146" s="50">
        <v>0</v>
      </c>
      <c r="C146" s="51">
        <f>B146-L146</f>
        <v>0</v>
      </c>
      <c r="D146" s="50">
        <v>0</v>
      </c>
      <c r="E146" s="51">
        <f t="shared" si="177"/>
        <v>0</v>
      </c>
      <c r="F146" s="50"/>
      <c r="G146" s="51"/>
      <c r="H146" s="50"/>
      <c r="I146" s="51"/>
      <c r="J146" s="50"/>
      <c r="K146" s="51"/>
      <c r="L146" s="52"/>
      <c r="M146" s="54">
        <f t="shared" si="178"/>
        <v>0</v>
      </c>
      <c r="N146" s="51"/>
      <c r="O146" s="53"/>
      <c r="P146" s="54">
        <f t="shared" si="179"/>
        <v>0</v>
      </c>
      <c r="Q146" s="51"/>
      <c r="R146" s="53"/>
      <c r="S146" s="54">
        <f t="shared" ref="S146:S148" si="185">T146+U146</f>
        <v>0</v>
      </c>
      <c r="T146" s="51"/>
      <c r="U146" s="53"/>
      <c r="V146" s="54">
        <f t="shared" ref="V146:V148" si="186">W146+X146</f>
        <v>0</v>
      </c>
      <c r="W146" s="51"/>
      <c r="X146" s="53"/>
      <c r="Y146" s="54">
        <f t="shared" ref="Y146:Y148" si="187">Z146+AA146</f>
        <v>0</v>
      </c>
      <c r="Z146" s="51"/>
      <c r="AA146" s="53"/>
      <c r="AB146" s="54" t="e">
        <f t="shared" si="183"/>
        <v>#REF!</v>
      </c>
      <c r="AC146" s="51" t="e">
        <f>Q146+T146+W146+Z146+#REF!</f>
        <v>#REF!</v>
      </c>
      <c r="AD146" s="51" t="e">
        <f>R146+U146+X146+AA146+#REF!</f>
        <v>#REF!</v>
      </c>
      <c r="AE146" s="106"/>
      <c r="AF146" s="33"/>
      <c r="AG146" s="34" t="e">
        <f xml:space="preserve"> IF(#REF!=0, 0,IF(#REF!&gt;0, IF(#REF!&lt;=15,15-#REF!,IF(#REF!&lt;=30,30-#REF!,IF(#REF!&lt;=45,45-#REF!, 0)))))</f>
        <v>#REF!</v>
      </c>
      <c r="AH146" s="34"/>
      <c r="AI146" s="34"/>
      <c r="AJ146" s="34">
        <f t="shared" si="111"/>
        <v>0</v>
      </c>
      <c r="AK146" s="34"/>
      <c r="AL146" s="34"/>
      <c r="AM146" s="34">
        <f t="shared" si="161"/>
        <v>0</v>
      </c>
      <c r="AN146" s="34"/>
      <c r="AO146" s="34"/>
      <c r="AP146" s="34">
        <f t="shared" si="162"/>
        <v>0</v>
      </c>
      <c r="AQ146" s="34"/>
      <c r="AR146" s="34"/>
      <c r="AS146" s="34">
        <f t="shared" si="163"/>
        <v>0</v>
      </c>
      <c r="AT146" s="34"/>
      <c r="AU146" s="34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</row>
    <row r="147" spans="1:76" ht="12" hidden="1" customHeight="1" x14ac:dyDescent="0.3">
      <c r="A147" s="70" t="s">
        <v>140</v>
      </c>
      <c r="B147" s="57"/>
      <c r="C147" s="58"/>
      <c r="D147" s="57"/>
      <c r="E147" s="58"/>
      <c r="F147" s="57"/>
      <c r="G147" s="58"/>
      <c r="H147" s="57"/>
      <c r="I147" s="58"/>
      <c r="J147" s="57"/>
      <c r="K147" s="58"/>
      <c r="L147" s="59"/>
      <c r="M147" s="45">
        <f t="shared" si="178"/>
        <v>0</v>
      </c>
      <c r="N147" s="58"/>
      <c r="O147" s="60"/>
      <c r="P147" s="45">
        <f t="shared" si="179"/>
        <v>0</v>
      </c>
      <c r="Q147" s="58"/>
      <c r="R147" s="60"/>
      <c r="S147" s="45">
        <f t="shared" si="185"/>
        <v>0</v>
      </c>
      <c r="T147" s="58"/>
      <c r="U147" s="60"/>
      <c r="V147" s="45">
        <f t="shared" si="186"/>
        <v>0</v>
      </c>
      <c r="W147" s="58"/>
      <c r="X147" s="60"/>
      <c r="Y147" s="45">
        <f t="shared" si="187"/>
        <v>0</v>
      </c>
      <c r="Z147" s="58"/>
      <c r="AA147" s="60"/>
      <c r="AB147" s="45" t="e">
        <f t="shared" si="183"/>
        <v>#REF!</v>
      </c>
      <c r="AC147" s="43" t="e">
        <f>Q147+T147+W147+Z147+#REF!</f>
        <v>#REF!</v>
      </c>
      <c r="AD147" s="43" t="e">
        <f>R147+U147+X147+AA147+#REF!</f>
        <v>#REF!</v>
      </c>
      <c r="AE147" s="109"/>
      <c r="AF147" s="33"/>
      <c r="AG147" s="34" t="e">
        <f xml:space="preserve"> IF(#REF!=0, 0,IF(#REF!&gt;0, IF(#REF!&lt;=15,15-#REF!,IF(#REF!&lt;=30,30-#REF!,IF(#REF!&lt;=45,45-#REF!, 0)))))</f>
        <v>#REF!</v>
      </c>
      <c r="AH147" s="34"/>
      <c r="AI147" s="34"/>
      <c r="AJ147" s="34">
        <f t="shared" si="111"/>
        <v>0</v>
      </c>
      <c r="AK147" s="34"/>
      <c r="AL147" s="34"/>
      <c r="AM147" s="34">
        <f t="shared" si="161"/>
        <v>0</v>
      </c>
      <c r="AN147" s="34"/>
      <c r="AO147" s="34"/>
      <c r="AP147" s="34">
        <f t="shared" si="162"/>
        <v>0</v>
      </c>
      <c r="AQ147" s="34"/>
      <c r="AR147" s="34"/>
      <c r="AS147" s="34">
        <f t="shared" si="163"/>
        <v>0</v>
      </c>
      <c r="AT147" s="34"/>
      <c r="AU147" s="34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</row>
    <row r="148" spans="1:76" ht="12" hidden="1" customHeight="1" x14ac:dyDescent="0.3">
      <c r="A148" s="70" t="s">
        <v>141</v>
      </c>
      <c r="B148" s="57"/>
      <c r="C148" s="58"/>
      <c r="D148" s="57"/>
      <c r="E148" s="58"/>
      <c r="F148" s="57"/>
      <c r="G148" s="58"/>
      <c r="H148" s="57"/>
      <c r="I148" s="58"/>
      <c r="J148" s="57"/>
      <c r="K148" s="58"/>
      <c r="L148" s="59"/>
      <c r="M148" s="45">
        <f t="shared" si="178"/>
        <v>0</v>
      </c>
      <c r="N148" s="43"/>
      <c r="O148" s="46"/>
      <c r="P148" s="45">
        <f t="shared" si="179"/>
        <v>0</v>
      </c>
      <c r="Q148" s="43"/>
      <c r="R148" s="46"/>
      <c r="S148" s="45">
        <f t="shared" si="185"/>
        <v>0</v>
      </c>
      <c r="T148" s="43"/>
      <c r="U148" s="46"/>
      <c r="V148" s="45">
        <f t="shared" si="186"/>
        <v>0</v>
      </c>
      <c r="W148" s="43"/>
      <c r="X148" s="46"/>
      <c r="Y148" s="45">
        <f t="shared" si="187"/>
        <v>0</v>
      </c>
      <c r="Z148" s="43"/>
      <c r="AA148" s="46"/>
      <c r="AB148" s="45" t="e">
        <f t="shared" si="183"/>
        <v>#REF!</v>
      </c>
      <c r="AC148" s="43" t="e">
        <f>Q148+T148+W148+Z148+#REF!</f>
        <v>#REF!</v>
      </c>
      <c r="AD148" s="43" t="e">
        <f>R148+U148+X148+AA148+#REF!</f>
        <v>#REF!</v>
      </c>
      <c r="AE148" s="109"/>
      <c r="AF148" s="33"/>
      <c r="AG148" s="34" t="e">
        <f xml:space="preserve"> IF(#REF!=0, 0,IF(#REF!&gt;0, IF(#REF!&lt;=15,15-#REF!,IF(#REF!&lt;=30,30-#REF!,IF(#REF!&lt;=45,45-#REF!, 0)))))</f>
        <v>#REF!</v>
      </c>
      <c r="AH148" s="34"/>
      <c r="AI148" s="34"/>
      <c r="AJ148" s="34">
        <f t="shared" si="111"/>
        <v>0</v>
      </c>
      <c r="AK148" s="34"/>
      <c r="AL148" s="34"/>
      <c r="AM148" s="34">
        <f t="shared" si="161"/>
        <v>0</v>
      </c>
      <c r="AN148" s="34"/>
      <c r="AO148" s="34"/>
      <c r="AP148" s="34">
        <f t="shared" si="162"/>
        <v>0</v>
      </c>
      <c r="AQ148" s="34"/>
      <c r="AR148" s="34"/>
      <c r="AS148" s="34">
        <f t="shared" si="163"/>
        <v>0</v>
      </c>
      <c r="AT148" s="34"/>
      <c r="AU148" s="34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</row>
    <row r="149" spans="1:76" ht="12.75" customHeight="1" x14ac:dyDescent="0.25">
      <c r="A149" s="110" t="s">
        <v>142</v>
      </c>
      <c r="B149" s="111">
        <f>B150</f>
        <v>14</v>
      </c>
      <c r="C149" s="111">
        <f t="shared" ref="C149:AD149" si="188">C150</f>
        <v>0</v>
      </c>
      <c r="D149" s="111">
        <f>D150</f>
        <v>15</v>
      </c>
      <c r="E149" s="111">
        <f t="shared" si="188"/>
        <v>1</v>
      </c>
      <c r="F149" s="111">
        <f t="shared" si="188"/>
        <v>21</v>
      </c>
      <c r="G149" s="111">
        <f t="shared" si="188"/>
        <v>0</v>
      </c>
      <c r="H149" s="111">
        <f t="shared" si="188"/>
        <v>16</v>
      </c>
      <c r="I149" s="111">
        <f t="shared" si="188"/>
        <v>1</v>
      </c>
      <c r="J149" s="111">
        <f t="shared" si="188"/>
        <v>0</v>
      </c>
      <c r="K149" s="111">
        <f t="shared" si="188"/>
        <v>0</v>
      </c>
      <c r="L149" s="44">
        <f t="shared" si="188"/>
        <v>0</v>
      </c>
      <c r="M149" s="111">
        <f t="shared" si="188"/>
        <v>46</v>
      </c>
      <c r="N149" s="111">
        <f t="shared" si="188"/>
        <v>14</v>
      </c>
      <c r="O149" s="111">
        <f t="shared" si="188"/>
        <v>32</v>
      </c>
      <c r="P149" s="111">
        <f t="shared" si="188"/>
        <v>44</v>
      </c>
      <c r="Q149" s="111">
        <f t="shared" si="188"/>
        <v>14</v>
      </c>
      <c r="R149" s="111">
        <f t="shared" si="188"/>
        <v>30</v>
      </c>
      <c r="S149" s="111">
        <f t="shared" si="188"/>
        <v>42</v>
      </c>
      <c r="T149" s="111">
        <f t="shared" si="188"/>
        <v>21</v>
      </c>
      <c r="U149" s="111">
        <f t="shared" si="188"/>
        <v>21</v>
      </c>
      <c r="V149" s="111">
        <f t="shared" si="188"/>
        <v>52</v>
      </c>
      <c r="W149" s="111">
        <f t="shared" si="188"/>
        <v>15</v>
      </c>
      <c r="X149" s="111">
        <f t="shared" si="188"/>
        <v>37</v>
      </c>
      <c r="Y149" s="111">
        <f t="shared" si="188"/>
        <v>30</v>
      </c>
      <c r="Z149" s="111">
        <f t="shared" si="188"/>
        <v>0</v>
      </c>
      <c r="AA149" s="111">
        <f t="shared" si="188"/>
        <v>30</v>
      </c>
      <c r="AB149" s="111">
        <f t="shared" si="188"/>
        <v>214</v>
      </c>
      <c r="AC149" s="111">
        <f t="shared" si="188"/>
        <v>64</v>
      </c>
      <c r="AD149" s="111">
        <f t="shared" si="188"/>
        <v>150</v>
      </c>
      <c r="AE149" s="112"/>
      <c r="AF149" s="33"/>
      <c r="AG149" s="113"/>
      <c r="AH149" s="113"/>
      <c r="AI149" s="113"/>
      <c r="AJ149" s="34"/>
      <c r="AK149" s="113"/>
      <c r="AL149" s="113"/>
      <c r="AM149" s="34"/>
      <c r="AN149" s="113"/>
      <c r="AO149" s="113"/>
      <c r="AP149" s="113"/>
      <c r="AQ149" s="113"/>
      <c r="AR149" s="113"/>
      <c r="AS149" s="113"/>
      <c r="AT149" s="113"/>
      <c r="AU149" s="11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</row>
    <row r="150" spans="1:76" ht="12.6" customHeight="1" x14ac:dyDescent="0.25">
      <c r="A150" s="42" t="s">
        <v>143</v>
      </c>
      <c r="B150" s="48">
        <f>B151+B152</f>
        <v>14</v>
      </c>
      <c r="C150" s="315">
        <f t="shared" ref="C150" si="189">C151+C152</f>
        <v>0</v>
      </c>
      <c r="D150" s="315">
        <f>D151+D152</f>
        <v>15</v>
      </c>
      <c r="E150" s="315">
        <f t="shared" ref="E150:AB150" si="190">E151+E152</f>
        <v>1</v>
      </c>
      <c r="F150" s="315">
        <f t="shared" si="190"/>
        <v>21</v>
      </c>
      <c r="G150" s="315">
        <f t="shared" si="190"/>
        <v>0</v>
      </c>
      <c r="H150" s="315">
        <f t="shared" si="190"/>
        <v>16</v>
      </c>
      <c r="I150" s="315">
        <f t="shared" si="190"/>
        <v>1</v>
      </c>
      <c r="J150" s="315">
        <f t="shared" si="190"/>
        <v>0</v>
      </c>
      <c r="K150" s="315">
        <f t="shared" si="190"/>
        <v>0</v>
      </c>
      <c r="L150" s="44">
        <f t="shared" si="190"/>
        <v>0</v>
      </c>
      <c r="M150" s="48">
        <f t="shared" si="190"/>
        <v>46</v>
      </c>
      <c r="N150" s="48">
        <f t="shared" si="190"/>
        <v>14</v>
      </c>
      <c r="O150" s="48">
        <f t="shared" si="190"/>
        <v>32</v>
      </c>
      <c r="P150" s="48">
        <f t="shared" si="190"/>
        <v>44</v>
      </c>
      <c r="Q150" s="48">
        <f t="shared" si="190"/>
        <v>14</v>
      </c>
      <c r="R150" s="48">
        <f t="shared" si="190"/>
        <v>30</v>
      </c>
      <c r="S150" s="48">
        <f t="shared" si="190"/>
        <v>42</v>
      </c>
      <c r="T150" s="48">
        <f t="shared" si="190"/>
        <v>21</v>
      </c>
      <c r="U150" s="48">
        <f t="shared" si="190"/>
        <v>21</v>
      </c>
      <c r="V150" s="48">
        <f t="shared" si="190"/>
        <v>52</v>
      </c>
      <c r="W150" s="48">
        <f t="shared" si="190"/>
        <v>15</v>
      </c>
      <c r="X150" s="48">
        <f t="shared" si="190"/>
        <v>37</v>
      </c>
      <c r="Y150" s="48">
        <f t="shared" si="190"/>
        <v>30</v>
      </c>
      <c r="Z150" s="48">
        <f t="shared" si="190"/>
        <v>0</v>
      </c>
      <c r="AA150" s="48">
        <f t="shared" si="190"/>
        <v>30</v>
      </c>
      <c r="AB150" s="48">
        <f t="shared" si="190"/>
        <v>214</v>
      </c>
      <c r="AC150" s="43">
        <f>AC151+AC152</f>
        <v>64</v>
      </c>
      <c r="AD150" s="46">
        <f>AD151+AD152</f>
        <v>150</v>
      </c>
      <c r="AE150" s="47"/>
      <c r="AF150" s="33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>
        <f xml:space="preserve"> IF(V150=0, 0,IF(V150&gt;0, IF(V150&lt;=15,15-V150,IF(V150&lt;=30,30-V150,IF(V150&lt;=45,45-V150, 0)))))</f>
        <v>0</v>
      </c>
      <c r="AQ150" s="34"/>
      <c r="AR150" s="34"/>
      <c r="AS150" s="34">
        <f xml:space="preserve"> IF(Y150=0, 0,IF(Y150&gt;0, IF(Y150&lt;=15,15-Y150,IF(Y150&lt;=30,30-Y150,IF(Y150&lt;=45,45-Y150, 0)))))</f>
        <v>0</v>
      </c>
      <c r="AT150" s="34"/>
      <c r="AU150" s="34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</row>
    <row r="151" spans="1:76" ht="12.6" customHeight="1" x14ac:dyDescent="0.25">
      <c r="A151" s="49" t="s">
        <v>144</v>
      </c>
      <c r="B151" s="68"/>
      <c r="C151" s="318"/>
      <c r="D151" s="318"/>
      <c r="E151" s="318"/>
      <c r="F151" s="317">
        <v>21</v>
      </c>
      <c r="G151" s="318">
        <f>F151-T151</f>
        <v>0</v>
      </c>
      <c r="H151" s="317">
        <v>16</v>
      </c>
      <c r="I151" s="318">
        <f>H151-W151</f>
        <v>1</v>
      </c>
      <c r="J151" s="317">
        <v>0</v>
      </c>
      <c r="K151" s="318">
        <f>J151-Z151</f>
        <v>0</v>
      </c>
      <c r="L151" s="52"/>
      <c r="M151" s="68"/>
      <c r="N151" s="68"/>
      <c r="O151" s="68"/>
      <c r="P151" s="68"/>
      <c r="Q151" s="68"/>
      <c r="R151" s="68"/>
      <c r="S151" s="68">
        <f>T151+U151</f>
        <v>42</v>
      </c>
      <c r="T151" s="51">
        <v>21</v>
      </c>
      <c r="U151" s="53">
        <v>21</v>
      </c>
      <c r="V151" s="68">
        <f>W151+X151</f>
        <v>52</v>
      </c>
      <c r="W151" s="51">
        <v>15</v>
      </c>
      <c r="X151" s="53">
        <v>37</v>
      </c>
      <c r="Y151" s="68">
        <f>Z151+AA151</f>
        <v>30</v>
      </c>
      <c r="Z151" s="51">
        <v>0</v>
      </c>
      <c r="AA151" s="53">
        <v>30</v>
      </c>
      <c r="AB151" s="68">
        <f>AC151+AD151</f>
        <v>124</v>
      </c>
      <c r="AC151" s="51">
        <f>N151+Q151+T151+W151+Z151</f>
        <v>36</v>
      </c>
      <c r="AD151" s="53">
        <f>O151+R151+U151+X151+AA151</f>
        <v>88</v>
      </c>
      <c r="AE151" s="47"/>
      <c r="AF151" s="33"/>
      <c r="AG151" s="113"/>
      <c r="AH151" s="113"/>
      <c r="AI151" s="113"/>
      <c r="AJ151" s="34"/>
      <c r="AK151" s="113"/>
      <c r="AL151" s="113"/>
      <c r="AM151" s="34">
        <f t="shared" si="161"/>
        <v>3</v>
      </c>
      <c r="AN151" s="113"/>
      <c r="AO151" s="113"/>
      <c r="AP151" s="34">
        <f t="shared" ref="AP151:AP165" si="191">IF(V151=0,0,IF(V151&gt;0,IF(V151&lt;=15,15-V151,IF(V151&lt;=25,25-V151,0))))</f>
        <v>0</v>
      </c>
      <c r="AQ151" s="113"/>
      <c r="AR151" s="113"/>
      <c r="AS151" s="113"/>
      <c r="AT151" s="113"/>
      <c r="AU151" s="11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</row>
    <row r="152" spans="1:76" ht="12.6" customHeight="1" x14ac:dyDescent="0.25">
      <c r="A152" s="50" t="s">
        <v>145</v>
      </c>
      <c r="B152" s="50">
        <v>14</v>
      </c>
      <c r="C152" s="318">
        <f>B152-N152</f>
        <v>0</v>
      </c>
      <c r="D152" s="317">
        <v>15</v>
      </c>
      <c r="E152" s="318">
        <f>D152-Q152</f>
        <v>1</v>
      </c>
      <c r="F152" s="317"/>
      <c r="G152" s="318"/>
      <c r="H152" s="317"/>
      <c r="I152" s="318"/>
      <c r="J152" s="317"/>
      <c r="K152" s="318"/>
      <c r="L152" s="52"/>
      <c r="M152" s="68">
        <f>N152+O152</f>
        <v>46</v>
      </c>
      <c r="N152" s="51">
        <v>14</v>
      </c>
      <c r="O152" s="53">
        <v>32</v>
      </c>
      <c r="P152" s="68">
        <f>Q152+R152</f>
        <v>44</v>
      </c>
      <c r="Q152" s="51">
        <v>14</v>
      </c>
      <c r="R152" s="53">
        <v>30</v>
      </c>
      <c r="S152" s="68"/>
      <c r="T152" s="51"/>
      <c r="U152" s="53"/>
      <c r="V152" s="68"/>
      <c r="W152" s="51"/>
      <c r="X152" s="53"/>
      <c r="Y152" s="68"/>
      <c r="Z152" s="51"/>
      <c r="AA152" s="53"/>
      <c r="AB152" s="68">
        <f>AC152+AD152</f>
        <v>90</v>
      </c>
      <c r="AC152" s="51">
        <f>N152+Q152+T152+W152+Z152</f>
        <v>28</v>
      </c>
      <c r="AD152" s="53">
        <f>O152+R152+U152+X152+AA152</f>
        <v>62</v>
      </c>
      <c r="AE152" s="47"/>
      <c r="AF152" s="33"/>
      <c r="AG152" s="34">
        <f>AI152-O152</f>
        <v>13</v>
      </c>
      <c r="AH152" s="34"/>
      <c r="AI152" s="34">
        <v>45</v>
      </c>
      <c r="AJ152" s="34">
        <f t="shared" si="111"/>
        <v>1</v>
      </c>
      <c r="AK152" s="34"/>
      <c r="AL152" s="34"/>
      <c r="AM152" s="34">
        <f t="shared" si="161"/>
        <v>0</v>
      </c>
      <c r="AN152" s="34"/>
      <c r="AO152" s="34"/>
      <c r="AP152" s="34">
        <f t="shared" si="191"/>
        <v>0</v>
      </c>
      <c r="AQ152" s="34"/>
      <c r="AR152" s="34"/>
      <c r="AS152" s="34">
        <f t="shared" ref="AS152:AS165" si="192">IF(Y152=0,0,IF(Y152&gt;0,IF(Y152&lt;=15,15-Y152,IF(Y152&lt;=25,25-Y152,0))))</f>
        <v>0</v>
      </c>
      <c r="AT152" s="34"/>
      <c r="AU152" s="34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</row>
    <row r="153" spans="1:76" ht="12" customHeight="1" x14ac:dyDescent="0.25">
      <c r="A153" s="110" t="s">
        <v>146</v>
      </c>
      <c r="B153" s="111">
        <f>B154+B158+B165</f>
        <v>11</v>
      </c>
      <c r="C153" s="111">
        <f t="shared" ref="C153:AD153" si="193">C154+C158+C165</f>
        <v>0</v>
      </c>
      <c r="D153" s="111">
        <f t="shared" si="193"/>
        <v>9</v>
      </c>
      <c r="E153" s="111">
        <f t="shared" si="193"/>
        <v>1</v>
      </c>
      <c r="F153" s="111">
        <f t="shared" si="193"/>
        <v>0</v>
      </c>
      <c r="G153" s="111">
        <f t="shared" si="193"/>
        <v>0</v>
      </c>
      <c r="H153" s="111">
        <f t="shared" si="193"/>
        <v>0</v>
      </c>
      <c r="I153" s="111">
        <f t="shared" si="193"/>
        <v>0</v>
      </c>
      <c r="J153" s="111">
        <f t="shared" si="193"/>
        <v>0</v>
      </c>
      <c r="K153" s="111">
        <f t="shared" si="193"/>
        <v>0</v>
      </c>
      <c r="L153" s="111">
        <f t="shared" si="193"/>
        <v>0</v>
      </c>
      <c r="M153" s="111">
        <f t="shared" si="193"/>
        <v>23</v>
      </c>
      <c r="N153" s="111">
        <f t="shared" si="193"/>
        <v>11</v>
      </c>
      <c r="O153" s="111">
        <f t="shared" si="193"/>
        <v>12</v>
      </c>
      <c r="P153" s="111">
        <f t="shared" si="193"/>
        <v>21</v>
      </c>
      <c r="Q153" s="111">
        <f t="shared" si="193"/>
        <v>8</v>
      </c>
      <c r="R153" s="111">
        <f t="shared" si="193"/>
        <v>13</v>
      </c>
      <c r="S153" s="111">
        <f t="shared" si="193"/>
        <v>0</v>
      </c>
      <c r="T153" s="111">
        <f t="shared" si="193"/>
        <v>0</v>
      </c>
      <c r="U153" s="111">
        <f t="shared" si="193"/>
        <v>0</v>
      </c>
      <c r="V153" s="111">
        <f t="shared" si="193"/>
        <v>0</v>
      </c>
      <c r="W153" s="111">
        <f t="shared" si="193"/>
        <v>0</v>
      </c>
      <c r="X153" s="111">
        <f t="shared" si="193"/>
        <v>0</v>
      </c>
      <c r="Y153" s="111">
        <f t="shared" si="193"/>
        <v>0</v>
      </c>
      <c r="Z153" s="111">
        <f t="shared" si="193"/>
        <v>0</v>
      </c>
      <c r="AA153" s="111">
        <f t="shared" si="193"/>
        <v>0</v>
      </c>
      <c r="AB153" s="111">
        <f t="shared" si="193"/>
        <v>44</v>
      </c>
      <c r="AC153" s="111">
        <f>AC154+AC158+AC165</f>
        <v>19</v>
      </c>
      <c r="AD153" s="111">
        <f t="shared" si="193"/>
        <v>25</v>
      </c>
      <c r="AE153" s="112"/>
      <c r="AF153" s="33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>
        <f t="shared" si="191"/>
        <v>0</v>
      </c>
      <c r="AQ153" s="34"/>
      <c r="AR153" s="34"/>
      <c r="AS153" s="34">
        <f t="shared" si="192"/>
        <v>0</v>
      </c>
      <c r="AT153" s="34"/>
      <c r="AU153" s="34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</row>
    <row r="154" spans="1:76" ht="12" customHeight="1" x14ac:dyDescent="0.25">
      <c r="A154" s="41" t="s">
        <v>147</v>
      </c>
      <c r="B154" s="48">
        <f>B155</f>
        <v>7</v>
      </c>
      <c r="C154" s="315">
        <f>B154-N154</f>
        <v>0</v>
      </c>
      <c r="D154" s="315">
        <f>D155+D156+D157</f>
        <v>5</v>
      </c>
      <c r="E154" s="315">
        <f t="shared" ref="E154:AD154" si="194">E155+E156+E157</f>
        <v>0</v>
      </c>
      <c r="F154" s="315">
        <f t="shared" si="194"/>
        <v>0</v>
      </c>
      <c r="G154" s="315"/>
      <c r="H154" s="315"/>
      <c r="I154" s="315"/>
      <c r="J154" s="315"/>
      <c r="K154" s="315"/>
      <c r="L154" s="44">
        <f t="shared" si="194"/>
        <v>0</v>
      </c>
      <c r="M154" s="48">
        <f t="shared" si="194"/>
        <v>8</v>
      </c>
      <c r="N154" s="48">
        <f t="shared" si="194"/>
        <v>7</v>
      </c>
      <c r="O154" s="48">
        <f t="shared" si="194"/>
        <v>1</v>
      </c>
      <c r="P154" s="48">
        <f t="shared" si="194"/>
        <v>9</v>
      </c>
      <c r="Q154" s="48">
        <f t="shared" si="194"/>
        <v>5</v>
      </c>
      <c r="R154" s="48">
        <f t="shared" si="194"/>
        <v>4</v>
      </c>
      <c r="S154" s="48">
        <f t="shared" si="194"/>
        <v>0</v>
      </c>
      <c r="T154" s="48">
        <f t="shared" si="194"/>
        <v>0</v>
      </c>
      <c r="U154" s="48">
        <f t="shared" si="194"/>
        <v>0</v>
      </c>
      <c r="V154" s="48">
        <f t="shared" si="194"/>
        <v>0</v>
      </c>
      <c r="W154" s="48">
        <f t="shared" si="194"/>
        <v>0</v>
      </c>
      <c r="X154" s="48">
        <f t="shared" si="194"/>
        <v>0</v>
      </c>
      <c r="Y154" s="48">
        <f t="shared" si="194"/>
        <v>0</v>
      </c>
      <c r="Z154" s="48">
        <f t="shared" si="194"/>
        <v>0</v>
      </c>
      <c r="AA154" s="48">
        <f t="shared" si="194"/>
        <v>0</v>
      </c>
      <c r="AB154" s="48">
        <f t="shared" si="194"/>
        <v>17</v>
      </c>
      <c r="AC154" s="43">
        <f t="shared" si="194"/>
        <v>12</v>
      </c>
      <c r="AD154" s="46">
        <f t="shared" si="194"/>
        <v>5</v>
      </c>
      <c r="AE154" s="106"/>
      <c r="AF154" s="33"/>
      <c r="AG154" s="34">
        <f>AI154-O154</f>
        <v>9</v>
      </c>
      <c r="AH154" s="34"/>
      <c r="AI154" s="34">
        <v>10</v>
      </c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</row>
    <row r="155" spans="1:76" ht="12" customHeight="1" x14ac:dyDescent="0.25">
      <c r="A155" s="49" t="s">
        <v>148</v>
      </c>
      <c r="B155" s="57">
        <v>7</v>
      </c>
      <c r="C155" s="318">
        <f>B155-N155</f>
        <v>0</v>
      </c>
      <c r="D155" s="317">
        <v>0</v>
      </c>
      <c r="E155" s="318">
        <f>D155-Q155</f>
        <v>0</v>
      </c>
      <c r="F155" s="319">
        <v>0</v>
      </c>
      <c r="G155" s="320"/>
      <c r="H155" s="319"/>
      <c r="I155" s="320"/>
      <c r="J155" s="319"/>
      <c r="K155" s="320"/>
      <c r="L155" s="59"/>
      <c r="M155" s="114">
        <f>N155+O155</f>
        <v>8</v>
      </c>
      <c r="N155" s="115">
        <v>7</v>
      </c>
      <c r="O155" s="116">
        <v>1</v>
      </c>
      <c r="P155" s="114">
        <f>Q155+R155</f>
        <v>0</v>
      </c>
      <c r="Q155" s="115"/>
      <c r="R155" s="116"/>
      <c r="S155" s="117">
        <f t="shared" ref="S155" si="195">T155+U155</f>
        <v>0</v>
      </c>
      <c r="T155" s="115">
        <v>0</v>
      </c>
      <c r="U155" s="116">
        <v>0</v>
      </c>
      <c r="V155" s="117">
        <f t="shared" ref="V155" si="196">W155+X155</f>
        <v>0</v>
      </c>
      <c r="W155" s="115">
        <v>0</v>
      </c>
      <c r="X155" s="116">
        <v>0</v>
      </c>
      <c r="Y155" s="117">
        <f t="shared" ref="Y155" si="197">Z155+AA155</f>
        <v>0</v>
      </c>
      <c r="Z155" s="115">
        <v>0</v>
      </c>
      <c r="AA155" s="116">
        <v>0</v>
      </c>
      <c r="AB155" s="117">
        <f t="shared" ref="AB155:AB157" si="198">AC155+AD155</f>
        <v>8</v>
      </c>
      <c r="AC155" s="43">
        <f>N155+Q155+T155+W155</f>
        <v>7</v>
      </c>
      <c r="AD155" s="46">
        <f>O155+R155+U155+X155</f>
        <v>1</v>
      </c>
      <c r="AE155" s="106"/>
      <c r="AF155" s="33"/>
      <c r="AG155" s="34"/>
      <c r="AH155" s="34"/>
      <c r="AI155" s="34"/>
      <c r="AJ155" s="34">
        <f t="shared" ref="AJ155:AJ165" si="199" xml:space="preserve"> IF(P155=0, 0,IF(P155&gt;0, IF(P155&lt;=15,15-P155,IF(P155&lt;=25,25-P155,IF(P155&lt;=45,45-P155, 0)))))</f>
        <v>0</v>
      </c>
      <c r="AK155" s="34"/>
      <c r="AL155" s="34"/>
      <c r="AM155" s="34">
        <f t="shared" ref="AM155:AM165" si="200">IF(S155=0,0,IF(S155&gt;0,IF(S155&lt;=15,15-S155,IF(S155&lt;=25,25-S155,0))))</f>
        <v>0</v>
      </c>
      <c r="AN155" s="34"/>
      <c r="AO155" s="34"/>
      <c r="AP155" s="34">
        <f t="shared" si="191"/>
        <v>0</v>
      </c>
      <c r="AQ155" s="34"/>
      <c r="AR155" s="34"/>
      <c r="AS155" s="34">
        <f t="shared" si="192"/>
        <v>0</v>
      </c>
      <c r="AT155" s="34"/>
      <c r="AU155" s="34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</row>
    <row r="156" spans="1:76" ht="12" customHeight="1" x14ac:dyDescent="0.25">
      <c r="A156" s="49" t="s">
        <v>149</v>
      </c>
      <c r="B156" s="57">
        <v>0</v>
      </c>
      <c r="C156" s="318">
        <f>B156-N156</f>
        <v>0</v>
      </c>
      <c r="D156" s="317">
        <v>0</v>
      </c>
      <c r="E156" s="318">
        <f t="shared" ref="E156:E157" si="201">D156-Q156</f>
        <v>0</v>
      </c>
      <c r="F156" s="319"/>
      <c r="G156" s="320"/>
      <c r="H156" s="319"/>
      <c r="I156" s="320"/>
      <c r="J156" s="319"/>
      <c r="K156" s="320"/>
      <c r="L156" s="59"/>
      <c r="M156" s="114">
        <f t="shared" ref="M156:M157" si="202">N156+O156</f>
        <v>0</v>
      </c>
      <c r="N156" s="115">
        <v>0</v>
      </c>
      <c r="O156" s="116">
        <v>0</v>
      </c>
      <c r="P156" s="114">
        <f t="shared" ref="P156:P157" si="203">Q156+R156</f>
        <v>0</v>
      </c>
      <c r="Q156" s="115">
        <v>0</v>
      </c>
      <c r="R156" s="116">
        <v>0</v>
      </c>
      <c r="S156" s="117"/>
      <c r="T156" s="115"/>
      <c r="U156" s="116"/>
      <c r="V156" s="117"/>
      <c r="W156" s="115"/>
      <c r="X156" s="116"/>
      <c r="Y156" s="117"/>
      <c r="Z156" s="115"/>
      <c r="AA156" s="116"/>
      <c r="AB156" s="117">
        <f t="shared" si="198"/>
        <v>0</v>
      </c>
      <c r="AC156" s="43">
        <f t="shared" ref="AC156:AD157" si="204">N156+Q156+T156+W156</f>
        <v>0</v>
      </c>
      <c r="AD156" s="46">
        <f t="shared" si="204"/>
        <v>0</v>
      </c>
      <c r="AE156" s="106"/>
      <c r="AF156" s="33"/>
      <c r="AG156" s="34"/>
      <c r="AH156" s="34"/>
      <c r="AI156" s="34"/>
      <c r="AJ156" s="34">
        <f t="shared" si="199"/>
        <v>0</v>
      </c>
      <c r="AK156" s="34"/>
      <c r="AL156" s="34"/>
      <c r="AM156" s="34">
        <f t="shared" si="200"/>
        <v>0</v>
      </c>
      <c r="AN156" s="34"/>
      <c r="AO156" s="34"/>
      <c r="AP156" s="34">
        <f t="shared" si="191"/>
        <v>0</v>
      </c>
      <c r="AQ156" s="34"/>
      <c r="AR156" s="34"/>
      <c r="AS156" s="34">
        <f t="shared" si="192"/>
        <v>0</v>
      </c>
      <c r="AT156" s="34"/>
      <c r="AU156" s="34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</row>
    <row r="157" spans="1:76" ht="12" customHeight="1" x14ac:dyDescent="0.25">
      <c r="A157" s="49" t="s">
        <v>150</v>
      </c>
      <c r="B157" s="57"/>
      <c r="C157" s="318">
        <f>B157-N157</f>
        <v>0</v>
      </c>
      <c r="D157" s="317">
        <v>5</v>
      </c>
      <c r="E157" s="318">
        <f t="shared" si="201"/>
        <v>0</v>
      </c>
      <c r="F157" s="319"/>
      <c r="G157" s="320"/>
      <c r="H157" s="319"/>
      <c r="I157" s="320"/>
      <c r="J157" s="319"/>
      <c r="K157" s="320"/>
      <c r="L157" s="59"/>
      <c r="M157" s="114">
        <f t="shared" si="202"/>
        <v>0</v>
      </c>
      <c r="N157" s="115"/>
      <c r="O157" s="116"/>
      <c r="P157" s="114">
        <f t="shared" si="203"/>
        <v>9</v>
      </c>
      <c r="Q157" s="115">
        <v>5</v>
      </c>
      <c r="R157" s="116">
        <v>4</v>
      </c>
      <c r="S157" s="117"/>
      <c r="T157" s="115"/>
      <c r="U157" s="116"/>
      <c r="V157" s="117"/>
      <c r="W157" s="115"/>
      <c r="X157" s="116"/>
      <c r="Y157" s="117"/>
      <c r="Z157" s="115"/>
      <c r="AA157" s="116"/>
      <c r="AB157" s="117">
        <f t="shared" si="198"/>
        <v>9</v>
      </c>
      <c r="AC157" s="43">
        <f t="shared" si="204"/>
        <v>5</v>
      </c>
      <c r="AD157" s="46">
        <f t="shared" si="204"/>
        <v>4</v>
      </c>
      <c r="AE157" s="106"/>
      <c r="AF157" s="33"/>
      <c r="AG157" s="34"/>
      <c r="AH157" s="34"/>
      <c r="AI157" s="34"/>
      <c r="AJ157" s="34">
        <f t="shared" si="199"/>
        <v>6</v>
      </c>
      <c r="AK157" s="34"/>
      <c r="AL157" s="34"/>
      <c r="AM157" s="34">
        <f t="shared" si="200"/>
        <v>0</v>
      </c>
      <c r="AN157" s="34"/>
      <c r="AO157" s="34"/>
      <c r="AP157" s="34">
        <f t="shared" si="191"/>
        <v>0</v>
      </c>
      <c r="AQ157" s="34"/>
      <c r="AR157" s="34"/>
      <c r="AS157" s="34">
        <f t="shared" si="192"/>
        <v>0</v>
      </c>
      <c r="AT157" s="34"/>
      <c r="AU157" s="34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</row>
    <row r="158" spans="1:76" ht="12" customHeight="1" x14ac:dyDescent="0.25">
      <c r="A158" s="41" t="s">
        <v>151</v>
      </c>
      <c r="B158" s="48">
        <f>B159+B161+B162</f>
        <v>0</v>
      </c>
      <c r="C158" s="315">
        <f>C159+C160+C161+C162</f>
        <v>0</v>
      </c>
      <c r="D158" s="315">
        <f>D159+D161+D162</f>
        <v>4</v>
      </c>
      <c r="E158" s="315">
        <f>E159+E160+E161+E162</f>
        <v>1</v>
      </c>
      <c r="F158" s="315">
        <f t="shared" ref="F158:AD158" si="205">F159+F160+F161+F162</f>
        <v>0</v>
      </c>
      <c r="G158" s="315"/>
      <c r="H158" s="315"/>
      <c r="I158" s="315"/>
      <c r="J158" s="315"/>
      <c r="K158" s="315"/>
      <c r="L158" s="44">
        <f t="shared" si="205"/>
        <v>0</v>
      </c>
      <c r="M158" s="48">
        <f t="shared" si="205"/>
        <v>10</v>
      </c>
      <c r="N158" s="48">
        <f t="shared" si="205"/>
        <v>0</v>
      </c>
      <c r="O158" s="48">
        <f t="shared" si="205"/>
        <v>10</v>
      </c>
      <c r="P158" s="48">
        <f t="shared" si="205"/>
        <v>12</v>
      </c>
      <c r="Q158" s="48">
        <f t="shared" si="205"/>
        <v>3</v>
      </c>
      <c r="R158" s="48">
        <f t="shared" si="205"/>
        <v>9</v>
      </c>
      <c r="S158" s="48">
        <f t="shared" si="205"/>
        <v>0</v>
      </c>
      <c r="T158" s="48">
        <f t="shared" si="205"/>
        <v>0</v>
      </c>
      <c r="U158" s="48">
        <f t="shared" si="205"/>
        <v>0</v>
      </c>
      <c r="V158" s="48">
        <f t="shared" si="205"/>
        <v>0</v>
      </c>
      <c r="W158" s="48">
        <f t="shared" si="205"/>
        <v>0</v>
      </c>
      <c r="X158" s="48">
        <f t="shared" si="205"/>
        <v>0</v>
      </c>
      <c r="Y158" s="48">
        <f t="shared" si="205"/>
        <v>0</v>
      </c>
      <c r="Z158" s="48">
        <f t="shared" si="205"/>
        <v>0</v>
      </c>
      <c r="AA158" s="48">
        <f t="shared" si="205"/>
        <v>0</v>
      </c>
      <c r="AB158" s="48">
        <f>AB159+AB160+AB161+AB162</f>
        <v>22</v>
      </c>
      <c r="AC158" s="43">
        <f t="shared" si="205"/>
        <v>3</v>
      </c>
      <c r="AD158" s="46">
        <f t="shared" si="205"/>
        <v>19</v>
      </c>
      <c r="AE158" s="106"/>
      <c r="AF158" s="33"/>
      <c r="AG158" s="34">
        <f>AI158-O158</f>
        <v>0</v>
      </c>
      <c r="AH158" s="34"/>
      <c r="AI158" s="34">
        <v>10</v>
      </c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</row>
    <row r="159" spans="1:76" ht="12" customHeight="1" x14ac:dyDescent="0.25">
      <c r="A159" s="49" t="s">
        <v>152</v>
      </c>
      <c r="B159" s="57">
        <v>0</v>
      </c>
      <c r="C159" s="318">
        <f>B159-N159</f>
        <v>0</v>
      </c>
      <c r="D159" s="317">
        <v>0</v>
      </c>
      <c r="E159" s="318">
        <f>D159-Q159</f>
        <v>0</v>
      </c>
      <c r="F159" s="319"/>
      <c r="G159" s="320"/>
      <c r="H159" s="319"/>
      <c r="I159" s="320"/>
      <c r="J159" s="319"/>
      <c r="K159" s="320"/>
      <c r="L159" s="59"/>
      <c r="M159" s="117">
        <f t="shared" ref="M159:M165" si="206">N159+O159</f>
        <v>5</v>
      </c>
      <c r="N159" s="115">
        <v>0</v>
      </c>
      <c r="O159" s="116">
        <v>5</v>
      </c>
      <c r="P159" s="117">
        <f t="shared" ref="P159:P164" si="207">Q159+R159</f>
        <v>0</v>
      </c>
      <c r="Q159" s="115"/>
      <c r="R159" s="116"/>
      <c r="S159" s="117">
        <f t="shared" ref="S159:S164" si="208">T159+U159</f>
        <v>0</v>
      </c>
      <c r="T159" s="115">
        <v>0</v>
      </c>
      <c r="U159" s="116">
        <v>0</v>
      </c>
      <c r="V159" s="117">
        <f t="shared" ref="V159:V164" si="209">W159+X159</f>
        <v>0</v>
      </c>
      <c r="W159" s="115">
        <v>0</v>
      </c>
      <c r="X159" s="116">
        <v>0</v>
      </c>
      <c r="Y159" s="117">
        <f t="shared" ref="Y159:Y164" si="210">Z159+AA159</f>
        <v>0</v>
      </c>
      <c r="Z159" s="115"/>
      <c r="AA159" s="116"/>
      <c r="AB159" s="117">
        <f t="shared" ref="AB159:AB164" si="211">AC159+AD159</f>
        <v>5</v>
      </c>
      <c r="AC159" s="43">
        <f>N159+Q159+T159+W159</f>
        <v>0</v>
      </c>
      <c r="AD159" s="46">
        <f>O159+R159+U159+X159</f>
        <v>5</v>
      </c>
      <c r="AE159" s="106"/>
      <c r="AF159" s="33"/>
      <c r="AG159" s="34"/>
      <c r="AH159" s="34"/>
      <c r="AI159" s="34"/>
      <c r="AJ159" s="34">
        <f t="shared" si="199"/>
        <v>0</v>
      </c>
      <c r="AK159" s="34"/>
      <c r="AL159" s="34"/>
      <c r="AM159" s="34">
        <f t="shared" si="200"/>
        <v>0</v>
      </c>
      <c r="AN159" s="34"/>
      <c r="AO159" s="34"/>
      <c r="AP159" s="34">
        <f t="shared" si="191"/>
        <v>0</v>
      </c>
      <c r="AQ159" s="34"/>
      <c r="AR159" s="34"/>
      <c r="AS159" s="34">
        <f t="shared" si="192"/>
        <v>0</v>
      </c>
      <c r="AT159" s="34"/>
      <c r="AU159" s="34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</row>
    <row r="160" spans="1:76" ht="12" customHeight="1" x14ac:dyDescent="0.25">
      <c r="A160" s="49" t="s">
        <v>153</v>
      </c>
      <c r="B160" s="57">
        <v>0</v>
      </c>
      <c r="C160" s="318">
        <f>B160-N160</f>
        <v>0</v>
      </c>
      <c r="D160" s="317">
        <v>0</v>
      </c>
      <c r="E160" s="318">
        <f t="shared" ref="E160:E165" si="212">D160-Q160</f>
        <v>0</v>
      </c>
      <c r="F160" s="319">
        <v>0</v>
      </c>
      <c r="G160" s="320"/>
      <c r="H160" s="319"/>
      <c r="I160" s="320"/>
      <c r="J160" s="319"/>
      <c r="K160" s="320"/>
      <c r="L160" s="59"/>
      <c r="M160" s="117">
        <f t="shared" si="206"/>
        <v>0</v>
      </c>
      <c r="N160" s="115">
        <v>0</v>
      </c>
      <c r="O160" s="116">
        <v>0</v>
      </c>
      <c r="P160" s="117">
        <f t="shared" si="207"/>
        <v>0</v>
      </c>
      <c r="Q160" s="115">
        <v>0</v>
      </c>
      <c r="R160" s="116">
        <v>0</v>
      </c>
      <c r="S160" s="117">
        <f t="shared" si="208"/>
        <v>0</v>
      </c>
      <c r="T160" s="115">
        <v>0</v>
      </c>
      <c r="U160" s="116">
        <v>0</v>
      </c>
      <c r="V160" s="117"/>
      <c r="W160" s="115"/>
      <c r="X160" s="116"/>
      <c r="Y160" s="117"/>
      <c r="Z160" s="115"/>
      <c r="AA160" s="116"/>
      <c r="AB160" s="117">
        <f>AC160+AD160</f>
        <v>0</v>
      </c>
      <c r="AC160" s="43">
        <f t="shared" ref="AC160:AD162" si="213">N160+Q160+T160+W160</f>
        <v>0</v>
      </c>
      <c r="AD160" s="46">
        <f t="shared" si="213"/>
        <v>0</v>
      </c>
      <c r="AE160" s="106"/>
      <c r="AF160" s="33"/>
      <c r="AG160" s="34"/>
      <c r="AH160" s="34"/>
      <c r="AI160" s="34"/>
      <c r="AJ160" s="34">
        <f t="shared" si="199"/>
        <v>0</v>
      </c>
      <c r="AK160" s="34"/>
      <c r="AL160" s="34"/>
      <c r="AM160" s="34">
        <f t="shared" si="200"/>
        <v>0</v>
      </c>
      <c r="AN160" s="34"/>
      <c r="AO160" s="34"/>
      <c r="AP160" s="34">
        <f t="shared" si="191"/>
        <v>0</v>
      </c>
      <c r="AQ160" s="34"/>
      <c r="AR160" s="34"/>
      <c r="AS160" s="34">
        <f t="shared" si="192"/>
        <v>0</v>
      </c>
      <c r="AT160" s="34"/>
      <c r="AU160" s="34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</row>
    <row r="161" spans="1:76" ht="12" customHeight="1" x14ac:dyDescent="0.25">
      <c r="A161" s="49" t="s">
        <v>154</v>
      </c>
      <c r="B161" s="57">
        <v>0</v>
      </c>
      <c r="C161" s="318">
        <f>B161-N161</f>
        <v>0</v>
      </c>
      <c r="D161" s="317">
        <v>0</v>
      </c>
      <c r="E161" s="318">
        <f t="shared" si="212"/>
        <v>0</v>
      </c>
      <c r="F161" s="319"/>
      <c r="G161" s="320"/>
      <c r="H161" s="319"/>
      <c r="I161" s="320"/>
      <c r="J161" s="319"/>
      <c r="K161" s="320"/>
      <c r="L161" s="59"/>
      <c r="M161" s="117">
        <f t="shared" si="206"/>
        <v>0</v>
      </c>
      <c r="N161" s="115"/>
      <c r="O161" s="116"/>
      <c r="P161" s="117">
        <f t="shared" si="207"/>
        <v>2</v>
      </c>
      <c r="Q161" s="115">
        <v>0</v>
      </c>
      <c r="R161" s="116">
        <v>2</v>
      </c>
      <c r="S161" s="117">
        <f t="shared" si="208"/>
        <v>0</v>
      </c>
      <c r="T161" s="115"/>
      <c r="U161" s="116"/>
      <c r="V161" s="117">
        <f t="shared" si="209"/>
        <v>0</v>
      </c>
      <c r="W161" s="115"/>
      <c r="X161" s="116"/>
      <c r="Y161" s="117">
        <f t="shared" si="210"/>
        <v>0</v>
      </c>
      <c r="Z161" s="115">
        <v>0</v>
      </c>
      <c r="AA161" s="116">
        <v>0</v>
      </c>
      <c r="AB161" s="117">
        <f t="shared" si="211"/>
        <v>2</v>
      </c>
      <c r="AC161" s="43">
        <f t="shared" si="213"/>
        <v>0</v>
      </c>
      <c r="AD161" s="46">
        <f t="shared" si="213"/>
        <v>2</v>
      </c>
      <c r="AE161" s="106"/>
      <c r="AF161" s="33"/>
      <c r="AG161" s="34"/>
      <c r="AH161" s="34"/>
      <c r="AI161" s="34"/>
      <c r="AJ161" s="34">
        <f t="shared" si="199"/>
        <v>13</v>
      </c>
      <c r="AK161" s="34"/>
      <c r="AL161" s="34"/>
      <c r="AM161" s="34">
        <f t="shared" si="200"/>
        <v>0</v>
      </c>
      <c r="AN161" s="34"/>
      <c r="AO161" s="34"/>
      <c r="AP161" s="34">
        <f t="shared" si="191"/>
        <v>0</v>
      </c>
      <c r="AQ161" s="34"/>
      <c r="AR161" s="34"/>
      <c r="AS161" s="34">
        <f t="shared" si="192"/>
        <v>0</v>
      </c>
      <c r="AT161" s="34"/>
      <c r="AU161" s="34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</row>
    <row r="162" spans="1:76" ht="12" customHeight="1" x14ac:dyDescent="0.25">
      <c r="A162" s="49" t="s">
        <v>155</v>
      </c>
      <c r="B162" s="57"/>
      <c r="C162" s="318">
        <f>B162-N162</f>
        <v>0</v>
      </c>
      <c r="D162" s="317">
        <v>4</v>
      </c>
      <c r="E162" s="318">
        <f t="shared" si="212"/>
        <v>1</v>
      </c>
      <c r="F162" s="319"/>
      <c r="G162" s="320"/>
      <c r="H162" s="319"/>
      <c r="I162" s="320"/>
      <c r="J162" s="319"/>
      <c r="K162" s="320"/>
      <c r="L162" s="59"/>
      <c r="M162" s="117">
        <f t="shared" si="206"/>
        <v>5</v>
      </c>
      <c r="N162" s="115"/>
      <c r="O162" s="116">
        <v>5</v>
      </c>
      <c r="P162" s="117">
        <f t="shared" si="207"/>
        <v>10</v>
      </c>
      <c r="Q162" s="115">
        <v>3</v>
      </c>
      <c r="R162" s="116">
        <v>7</v>
      </c>
      <c r="S162" s="117">
        <f t="shared" si="208"/>
        <v>0</v>
      </c>
      <c r="T162" s="115"/>
      <c r="U162" s="116"/>
      <c r="V162" s="117">
        <f t="shared" si="209"/>
        <v>0</v>
      </c>
      <c r="W162" s="115"/>
      <c r="X162" s="116"/>
      <c r="Y162" s="117">
        <f t="shared" si="210"/>
        <v>0</v>
      </c>
      <c r="Z162" s="115"/>
      <c r="AA162" s="116">
        <v>0</v>
      </c>
      <c r="AB162" s="117">
        <f t="shared" si="211"/>
        <v>15</v>
      </c>
      <c r="AC162" s="43">
        <f t="shared" si="213"/>
        <v>3</v>
      </c>
      <c r="AD162" s="46">
        <f t="shared" si="213"/>
        <v>12</v>
      </c>
      <c r="AE162" s="106"/>
      <c r="AF162" s="33"/>
      <c r="AG162" s="34"/>
      <c r="AH162" s="34"/>
      <c r="AI162" s="34"/>
      <c r="AJ162" s="34">
        <f t="shared" si="199"/>
        <v>5</v>
      </c>
      <c r="AK162" s="34"/>
      <c r="AL162" s="34"/>
      <c r="AM162" s="34">
        <f t="shared" si="200"/>
        <v>0</v>
      </c>
      <c r="AN162" s="34"/>
      <c r="AO162" s="34"/>
      <c r="AP162" s="34">
        <f t="shared" si="191"/>
        <v>0</v>
      </c>
      <c r="AQ162" s="34"/>
      <c r="AR162" s="34"/>
      <c r="AS162" s="34">
        <f t="shared" si="192"/>
        <v>0</v>
      </c>
      <c r="AT162" s="34"/>
      <c r="AU162" s="34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</row>
    <row r="163" spans="1:76" s="78" customFormat="1" ht="12" hidden="1" customHeight="1" x14ac:dyDescent="0.3">
      <c r="A163" s="70" t="s">
        <v>156</v>
      </c>
      <c r="B163" s="57">
        <v>0</v>
      </c>
      <c r="C163" s="320">
        <f t="shared" ref="C163:C165" si="214">B163-N163</f>
        <v>0</v>
      </c>
      <c r="D163" s="319">
        <v>0</v>
      </c>
      <c r="E163" s="320">
        <f t="shared" si="212"/>
        <v>0</v>
      </c>
      <c r="F163" s="319">
        <v>0</v>
      </c>
      <c r="G163" s="320"/>
      <c r="H163" s="319"/>
      <c r="I163" s="320"/>
      <c r="J163" s="319"/>
      <c r="K163" s="320"/>
      <c r="L163" s="59"/>
      <c r="M163" s="117">
        <f t="shared" si="206"/>
        <v>0</v>
      </c>
      <c r="N163" s="58">
        <v>0</v>
      </c>
      <c r="O163" s="60">
        <v>0</v>
      </c>
      <c r="P163" s="97">
        <f t="shared" si="207"/>
        <v>0</v>
      </c>
      <c r="Q163" s="58">
        <v>0</v>
      </c>
      <c r="R163" s="60">
        <v>0</v>
      </c>
      <c r="S163" s="97">
        <f t="shared" si="208"/>
        <v>0</v>
      </c>
      <c r="T163" s="58">
        <v>0</v>
      </c>
      <c r="U163" s="60">
        <v>0</v>
      </c>
      <c r="V163" s="97">
        <f t="shared" si="209"/>
        <v>0</v>
      </c>
      <c r="W163" s="58">
        <v>0</v>
      </c>
      <c r="X163" s="60">
        <v>0</v>
      </c>
      <c r="Y163" s="97">
        <f t="shared" si="210"/>
        <v>0</v>
      </c>
      <c r="Z163" s="58">
        <v>0</v>
      </c>
      <c r="AA163" s="60">
        <v>0</v>
      </c>
      <c r="AB163" s="117" t="e">
        <f t="shared" si="211"/>
        <v>#REF!</v>
      </c>
      <c r="AC163" s="43" t="e">
        <f>Z163+#REF!+#REF!+#REF!</f>
        <v>#REF!</v>
      </c>
      <c r="AD163" s="46" t="e">
        <f>AA163+#REF!+#REF!+#REF!</f>
        <v>#REF!</v>
      </c>
      <c r="AE163" s="109"/>
      <c r="AF163" s="33"/>
      <c r="AG163" s="34">
        <f t="shared" ref="AG163:AG165" si="215">AI163-O163</f>
        <v>0</v>
      </c>
      <c r="AH163" s="118"/>
      <c r="AI163" s="118"/>
      <c r="AJ163" s="34">
        <f t="shared" si="199"/>
        <v>0</v>
      </c>
      <c r="AK163" s="118"/>
      <c r="AL163" s="118"/>
      <c r="AM163" s="34">
        <f t="shared" si="200"/>
        <v>0</v>
      </c>
      <c r="AN163" s="118"/>
      <c r="AO163" s="118"/>
      <c r="AP163" s="34">
        <f t="shared" si="191"/>
        <v>0</v>
      </c>
      <c r="AQ163" s="118"/>
      <c r="AR163" s="118"/>
      <c r="AS163" s="34">
        <f t="shared" si="192"/>
        <v>0</v>
      </c>
      <c r="AT163" s="118"/>
      <c r="AU163" s="118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</row>
    <row r="164" spans="1:76" s="78" customFormat="1" ht="12" hidden="1" customHeight="1" x14ac:dyDescent="0.3">
      <c r="A164" s="70" t="s">
        <v>157</v>
      </c>
      <c r="B164" s="57">
        <v>0</v>
      </c>
      <c r="C164" s="320">
        <f t="shared" si="214"/>
        <v>0</v>
      </c>
      <c r="D164" s="319">
        <v>0</v>
      </c>
      <c r="E164" s="320">
        <f t="shared" si="212"/>
        <v>0</v>
      </c>
      <c r="F164" s="319">
        <v>0</v>
      </c>
      <c r="G164" s="320"/>
      <c r="H164" s="319"/>
      <c r="I164" s="320"/>
      <c r="J164" s="319"/>
      <c r="K164" s="320"/>
      <c r="L164" s="59"/>
      <c r="M164" s="117">
        <f t="shared" si="206"/>
        <v>0</v>
      </c>
      <c r="N164" s="58">
        <v>0</v>
      </c>
      <c r="O164" s="60">
        <v>0</v>
      </c>
      <c r="P164" s="97">
        <f t="shared" si="207"/>
        <v>0</v>
      </c>
      <c r="Q164" s="58">
        <v>0</v>
      </c>
      <c r="R164" s="60">
        <v>0</v>
      </c>
      <c r="S164" s="97">
        <f t="shared" si="208"/>
        <v>0</v>
      </c>
      <c r="T164" s="58">
        <v>0</v>
      </c>
      <c r="U164" s="60">
        <v>0</v>
      </c>
      <c r="V164" s="97">
        <f t="shared" si="209"/>
        <v>0</v>
      </c>
      <c r="W164" s="58">
        <v>0</v>
      </c>
      <c r="X164" s="60">
        <v>0</v>
      </c>
      <c r="Y164" s="97">
        <f t="shared" si="210"/>
        <v>0</v>
      </c>
      <c r="Z164" s="58">
        <v>0</v>
      </c>
      <c r="AA164" s="60">
        <v>0</v>
      </c>
      <c r="AB164" s="117" t="e">
        <f t="shared" si="211"/>
        <v>#REF!</v>
      </c>
      <c r="AC164" s="43" t="e">
        <f>Z164+#REF!+#REF!+#REF!</f>
        <v>#REF!</v>
      </c>
      <c r="AD164" s="46" t="e">
        <f>AA164+#REF!+#REF!+#REF!</f>
        <v>#REF!</v>
      </c>
      <c r="AE164" s="109"/>
      <c r="AF164" s="33"/>
      <c r="AG164" s="34">
        <f t="shared" si="215"/>
        <v>0</v>
      </c>
      <c r="AH164" s="119"/>
      <c r="AI164" s="119"/>
      <c r="AJ164" s="34">
        <f t="shared" si="199"/>
        <v>0</v>
      </c>
      <c r="AK164" s="119"/>
      <c r="AL164" s="119"/>
      <c r="AM164" s="34">
        <f t="shared" si="200"/>
        <v>0</v>
      </c>
      <c r="AN164" s="119"/>
      <c r="AO164" s="119"/>
      <c r="AP164" s="34">
        <f t="shared" si="191"/>
        <v>0</v>
      </c>
      <c r="AQ164" s="119"/>
      <c r="AR164" s="119"/>
      <c r="AS164" s="34">
        <f t="shared" si="192"/>
        <v>0</v>
      </c>
      <c r="AT164" s="119"/>
      <c r="AU164" s="119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</row>
    <row r="165" spans="1:76" s="78" customFormat="1" ht="12" customHeight="1" x14ac:dyDescent="0.25">
      <c r="A165" s="83" t="s">
        <v>158</v>
      </c>
      <c r="B165" s="57">
        <v>4</v>
      </c>
      <c r="C165" s="320">
        <f t="shared" si="214"/>
        <v>0</v>
      </c>
      <c r="D165" s="319"/>
      <c r="E165" s="320">
        <f t="shared" si="212"/>
        <v>0</v>
      </c>
      <c r="F165" s="319"/>
      <c r="G165" s="320"/>
      <c r="H165" s="319"/>
      <c r="I165" s="320"/>
      <c r="J165" s="319"/>
      <c r="K165" s="320"/>
      <c r="L165" s="59"/>
      <c r="M165" s="120">
        <f t="shared" si="206"/>
        <v>5</v>
      </c>
      <c r="N165" s="43">
        <v>4</v>
      </c>
      <c r="O165" s="46">
        <v>1</v>
      </c>
      <c r="P165" s="97"/>
      <c r="Q165" s="58"/>
      <c r="R165" s="60"/>
      <c r="S165" s="97"/>
      <c r="T165" s="58"/>
      <c r="U165" s="60"/>
      <c r="V165" s="97"/>
      <c r="W165" s="58"/>
      <c r="X165" s="60"/>
      <c r="Y165" s="97"/>
      <c r="Z165" s="58"/>
      <c r="AA165" s="60"/>
      <c r="AB165" s="117">
        <f>AC165+AD165</f>
        <v>5</v>
      </c>
      <c r="AC165" s="43">
        <f>N165</f>
        <v>4</v>
      </c>
      <c r="AD165" s="46">
        <f>O165</f>
        <v>1</v>
      </c>
      <c r="AE165" s="109"/>
      <c r="AF165" s="33"/>
      <c r="AG165" s="34">
        <f t="shared" si="215"/>
        <v>9</v>
      </c>
      <c r="AH165" s="119"/>
      <c r="AI165" s="119">
        <v>10</v>
      </c>
      <c r="AJ165" s="34">
        <f t="shared" si="199"/>
        <v>0</v>
      </c>
      <c r="AK165" s="119"/>
      <c r="AL165" s="119"/>
      <c r="AM165" s="34">
        <f t="shared" si="200"/>
        <v>0</v>
      </c>
      <c r="AN165" s="119"/>
      <c r="AO165" s="119"/>
      <c r="AP165" s="34">
        <f t="shared" si="191"/>
        <v>0</v>
      </c>
      <c r="AQ165" s="119"/>
      <c r="AR165" s="119"/>
      <c r="AS165" s="34">
        <f t="shared" si="192"/>
        <v>0</v>
      </c>
      <c r="AT165" s="119"/>
      <c r="AU165" s="119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</row>
    <row r="166" spans="1:76" s="76" customFormat="1" ht="1.5" customHeight="1" x14ac:dyDescent="0.2">
      <c r="A166" s="121" t="s">
        <v>65</v>
      </c>
      <c r="B166" s="118">
        <f>B128+B149+B153</f>
        <v>45</v>
      </c>
      <c r="C166" s="118">
        <f t="shared" ref="C166:AD166" si="216">C128+C149+C153</f>
        <v>1</v>
      </c>
      <c r="D166" s="118">
        <f t="shared" si="216"/>
        <v>24</v>
      </c>
      <c r="E166" s="118">
        <f t="shared" si="216"/>
        <v>2</v>
      </c>
      <c r="F166" s="118">
        <f t="shared" si="216"/>
        <v>34</v>
      </c>
      <c r="G166" s="118">
        <f t="shared" si="216"/>
        <v>0</v>
      </c>
      <c r="H166" s="118">
        <f t="shared" si="216"/>
        <v>16</v>
      </c>
      <c r="I166" s="118">
        <f t="shared" si="216"/>
        <v>1</v>
      </c>
      <c r="J166" s="118">
        <f t="shared" si="216"/>
        <v>0</v>
      </c>
      <c r="K166" s="118">
        <f t="shared" si="216"/>
        <v>0</v>
      </c>
      <c r="L166" s="122">
        <f t="shared" si="216"/>
        <v>0</v>
      </c>
      <c r="M166" s="118">
        <f t="shared" si="216"/>
        <v>132</v>
      </c>
      <c r="N166" s="118">
        <f t="shared" si="216"/>
        <v>44</v>
      </c>
      <c r="O166" s="118">
        <f t="shared" si="216"/>
        <v>88</v>
      </c>
      <c r="P166" s="118">
        <f t="shared" si="216"/>
        <v>103</v>
      </c>
      <c r="Q166" s="118">
        <f t="shared" si="216"/>
        <v>22</v>
      </c>
      <c r="R166" s="118">
        <f t="shared" si="216"/>
        <v>81</v>
      </c>
      <c r="S166" s="118">
        <f t="shared" si="216"/>
        <v>69</v>
      </c>
      <c r="T166" s="118">
        <f t="shared" si="216"/>
        <v>34</v>
      </c>
      <c r="U166" s="118">
        <f t="shared" si="216"/>
        <v>35</v>
      </c>
      <c r="V166" s="118">
        <f t="shared" si="216"/>
        <v>76</v>
      </c>
      <c r="W166" s="118">
        <f t="shared" si="216"/>
        <v>15</v>
      </c>
      <c r="X166" s="118">
        <f t="shared" si="216"/>
        <v>61</v>
      </c>
      <c r="Y166" s="118">
        <f t="shared" si="216"/>
        <v>30</v>
      </c>
      <c r="Z166" s="118">
        <f t="shared" si="216"/>
        <v>0</v>
      </c>
      <c r="AA166" s="118">
        <f t="shared" si="216"/>
        <v>30</v>
      </c>
      <c r="AB166" s="118">
        <f t="shared" si="216"/>
        <v>410</v>
      </c>
      <c r="AC166" s="118">
        <f t="shared" si="216"/>
        <v>115</v>
      </c>
      <c r="AD166" s="118">
        <f t="shared" si="216"/>
        <v>295</v>
      </c>
      <c r="AE166" s="123"/>
      <c r="AF166" s="8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</row>
    <row r="167" spans="1:76" s="126" customFormat="1" ht="12" hidden="1" customHeight="1" x14ac:dyDescent="0.25">
      <c r="A167" s="124" t="s">
        <v>159</v>
      </c>
      <c r="B167" s="119">
        <f t="shared" ref="B167:AD167" si="217">B128+B111+B88+B62+B32</f>
        <v>531</v>
      </c>
      <c r="C167" s="119">
        <f t="shared" si="217"/>
        <v>4</v>
      </c>
      <c r="D167" s="119">
        <f t="shared" si="217"/>
        <v>493</v>
      </c>
      <c r="E167" s="119">
        <f t="shared" si="217"/>
        <v>113</v>
      </c>
      <c r="F167" s="119">
        <f t="shared" si="217"/>
        <v>456</v>
      </c>
      <c r="G167" s="119">
        <f t="shared" si="217"/>
        <v>138</v>
      </c>
      <c r="H167" s="119">
        <f t="shared" si="217"/>
        <v>476</v>
      </c>
      <c r="I167" s="119">
        <f t="shared" si="217"/>
        <v>135</v>
      </c>
      <c r="J167" s="119">
        <f t="shared" si="217"/>
        <v>0</v>
      </c>
      <c r="K167" s="119">
        <f t="shared" si="217"/>
        <v>0</v>
      </c>
      <c r="L167" s="122">
        <f t="shared" si="217"/>
        <v>0</v>
      </c>
      <c r="M167" s="119">
        <f t="shared" si="217"/>
        <v>703</v>
      </c>
      <c r="N167" s="119">
        <f t="shared" si="217"/>
        <v>552</v>
      </c>
      <c r="O167" s="119">
        <f t="shared" si="217"/>
        <v>151</v>
      </c>
      <c r="P167" s="119">
        <f t="shared" si="217"/>
        <v>441</v>
      </c>
      <c r="Q167" s="119">
        <f t="shared" si="217"/>
        <v>375</v>
      </c>
      <c r="R167" s="119">
        <f t="shared" si="217"/>
        <v>66</v>
      </c>
      <c r="S167" s="119">
        <f t="shared" si="217"/>
        <v>333</v>
      </c>
      <c r="T167" s="119">
        <f t="shared" si="217"/>
        <v>296</v>
      </c>
      <c r="U167" s="119">
        <f t="shared" si="217"/>
        <v>37</v>
      </c>
      <c r="V167" s="119">
        <f t="shared" si="217"/>
        <v>355</v>
      </c>
      <c r="W167" s="119">
        <f t="shared" si="217"/>
        <v>298</v>
      </c>
      <c r="X167" s="119">
        <f t="shared" si="217"/>
        <v>57</v>
      </c>
      <c r="Y167" s="119">
        <f t="shared" si="217"/>
        <v>0</v>
      </c>
      <c r="Z167" s="119">
        <f t="shared" si="217"/>
        <v>0</v>
      </c>
      <c r="AA167" s="119">
        <f t="shared" si="217"/>
        <v>0</v>
      </c>
      <c r="AB167" s="119">
        <f t="shared" si="217"/>
        <v>1832</v>
      </c>
      <c r="AC167" s="119">
        <f t="shared" si="217"/>
        <v>1521</v>
      </c>
      <c r="AD167" s="119">
        <f t="shared" si="217"/>
        <v>311</v>
      </c>
      <c r="AE167" s="125"/>
      <c r="AF167" s="8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</row>
    <row r="168" spans="1:76" s="126" customFormat="1" ht="12" hidden="1" customHeight="1" x14ac:dyDescent="0.25">
      <c r="A168" s="124" t="s">
        <v>160</v>
      </c>
      <c r="B168" s="119">
        <f>B149+B100+B76</f>
        <v>70</v>
      </c>
      <c r="C168" s="119">
        <f t="shared" ref="C168:AD168" si="218">C149+C100+C76</f>
        <v>0</v>
      </c>
      <c r="D168" s="119">
        <f t="shared" si="218"/>
        <v>70</v>
      </c>
      <c r="E168" s="119">
        <f t="shared" si="218"/>
        <v>9</v>
      </c>
      <c r="F168" s="119">
        <f t="shared" si="218"/>
        <v>53</v>
      </c>
      <c r="G168" s="119">
        <f t="shared" si="218"/>
        <v>5</v>
      </c>
      <c r="H168" s="119">
        <f t="shared" si="218"/>
        <v>46</v>
      </c>
      <c r="I168" s="119">
        <f t="shared" si="218"/>
        <v>3</v>
      </c>
      <c r="J168" s="119">
        <f t="shared" si="218"/>
        <v>30</v>
      </c>
      <c r="K168" s="119">
        <f t="shared" si="218"/>
        <v>5</v>
      </c>
      <c r="L168" s="122">
        <f t="shared" si="218"/>
        <v>0</v>
      </c>
      <c r="M168" s="119">
        <f t="shared" si="218"/>
        <v>122</v>
      </c>
      <c r="N168" s="119">
        <f t="shared" si="218"/>
        <v>73</v>
      </c>
      <c r="O168" s="119">
        <f t="shared" si="218"/>
        <v>49</v>
      </c>
      <c r="P168" s="119">
        <f t="shared" si="218"/>
        <v>100</v>
      </c>
      <c r="Q168" s="119">
        <f t="shared" si="218"/>
        <v>61</v>
      </c>
      <c r="R168" s="119">
        <f t="shared" si="218"/>
        <v>39</v>
      </c>
      <c r="S168" s="119">
        <f t="shared" si="218"/>
        <v>69</v>
      </c>
      <c r="T168" s="119">
        <f t="shared" si="218"/>
        <v>46</v>
      </c>
      <c r="U168" s="119">
        <f t="shared" si="218"/>
        <v>23</v>
      </c>
      <c r="V168" s="119">
        <f t="shared" si="218"/>
        <v>94</v>
      </c>
      <c r="W168" s="119">
        <f t="shared" si="218"/>
        <v>43</v>
      </c>
      <c r="X168" s="119">
        <f t="shared" si="218"/>
        <v>51</v>
      </c>
      <c r="Y168" s="119">
        <f t="shared" si="218"/>
        <v>55</v>
      </c>
      <c r="Z168" s="119">
        <f t="shared" si="218"/>
        <v>25</v>
      </c>
      <c r="AA168" s="119">
        <f t="shared" si="218"/>
        <v>30</v>
      </c>
      <c r="AB168" s="119">
        <f t="shared" si="218"/>
        <v>440</v>
      </c>
      <c r="AC168" s="119">
        <f t="shared" si="218"/>
        <v>248</v>
      </c>
      <c r="AD168" s="119">
        <f t="shared" si="218"/>
        <v>192</v>
      </c>
      <c r="AE168" s="125"/>
      <c r="AF168" s="89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</row>
    <row r="169" spans="1:76" s="126" customFormat="1" ht="12" hidden="1" customHeight="1" x14ac:dyDescent="0.3">
      <c r="A169" s="127" t="s">
        <v>161</v>
      </c>
      <c r="B169" s="119">
        <f t="shared" ref="B169:AD169" si="219">B153+B120+B104+B78+B47</f>
        <v>166</v>
      </c>
      <c r="C169" s="119">
        <f t="shared" si="219"/>
        <v>3</v>
      </c>
      <c r="D169" s="119">
        <f t="shared" si="219"/>
        <v>134</v>
      </c>
      <c r="E169" s="119">
        <f t="shared" si="219"/>
        <v>20</v>
      </c>
      <c r="F169" s="119">
        <f t="shared" si="219"/>
        <v>0</v>
      </c>
      <c r="G169" s="119">
        <f t="shared" si="219"/>
        <v>0</v>
      </c>
      <c r="H169" s="119">
        <f t="shared" si="219"/>
        <v>0</v>
      </c>
      <c r="I169" s="119">
        <f t="shared" si="219"/>
        <v>0</v>
      </c>
      <c r="J169" s="119">
        <f t="shared" si="219"/>
        <v>0</v>
      </c>
      <c r="K169" s="119">
        <f t="shared" si="219"/>
        <v>0</v>
      </c>
      <c r="L169" s="122">
        <f t="shared" si="219"/>
        <v>0</v>
      </c>
      <c r="M169" s="119">
        <f t="shared" si="219"/>
        <v>198</v>
      </c>
      <c r="N169" s="119">
        <f t="shared" si="219"/>
        <v>167</v>
      </c>
      <c r="O169" s="119">
        <f t="shared" si="219"/>
        <v>31</v>
      </c>
      <c r="P169" s="119">
        <f t="shared" si="219"/>
        <v>144</v>
      </c>
      <c r="Q169" s="119">
        <f t="shared" si="219"/>
        <v>124</v>
      </c>
      <c r="R169" s="119">
        <f t="shared" si="219"/>
        <v>20</v>
      </c>
      <c r="S169" s="119">
        <f t="shared" si="219"/>
        <v>0</v>
      </c>
      <c r="T169" s="119">
        <f t="shared" si="219"/>
        <v>0</v>
      </c>
      <c r="U169" s="119">
        <f t="shared" si="219"/>
        <v>0</v>
      </c>
      <c r="V169" s="119">
        <f t="shared" si="219"/>
        <v>0</v>
      </c>
      <c r="W169" s="119">
        <f t="shared" si="219"/>
        <v>0</v>
      </c>
      <c r="X169" s="119">
        <f t="shared" si="219"/>
        <v>0</v>
      </c>
      <c r="Y169" s="119">
        <f t="shared" si="219"/>
        <v>0</v>
      </c>
      <c r="Z169" s="119">
        <f t="shared" si="219"/>
        <v>0</v>
      </c>
      <c r="AA169" s="119">
        <f t="shared" si="219"/>
        <v>0</v>
      </c>
      <c r="AB169" s="119">
        <f t="shared" si="219"/>
        <v>342</v>
      </c>
      <c r="AC169" s="119">
        <f t="shared" si="219"/>
        <v>291</v>
      </c>
      <c r="AD169" s="119">
        <f t="shared" si="219"/>
        <v>51</v>
      </c>
      <c r="AE169" s="125"/>
      <c r="AF169" s="89"/>
      <c r="AG169" s="128"/>
      <c r="AH169" s="128"/>
      <c r="AI169" s="128"/>
      <c r="AJ169" s="128"/>
      <c r="AK169" s="128"/>
      <c r="AL169" s="128"/>
      <c r="AM169" s="33"/>
      <c r="AN169" s="33"/>
      <c r="AO169" s="33"/>
      <c r="AP169" s="33"/>
      <c r="AQ169" s="33"/>
      <c r="AR169" s="33"/>
      <c r="AS169" s="33"/>
      <c r="AT169" s="33"/>
      <c r="AU169" s="33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</row>
    <row r="170" spans="1:76" ht="14.45" hidden="1" x14ac:dyDescent="0.3">
      <c r="A170" s="129" t="s">
        <v>162</v>
      </c>
      <c r="B170" s="129">
        <f>B167+B168+B169</f>
        <v>767</v>
      </c>
      <c r="C170" s="129">
        <f t="shared" ref="C170:E170" si="220">C167+C168+C169</f>
        <v>7</v>
      </c>
      <c r="D170" s="129">
        <f>D167+D168+D169</f>
        <v>697</v>
      </c>
      <c r="E170" s="129">
        <f t="shared" si="220"/>
        <v>142</v>
      </c>
      <c r="F170" s="129">
        <f>F167+F168+F169</f>
        <v>509</v>
      </c>
      <c r="G170" s="129">
        <f t="shared" ref="G170:AD170" si="221">G167+G168+G169</f>
        <v>143</v>
      </c>
      <c r="H170" s="129">
        <f t="shared" si="221"/>
        <v>522</v>
      </c>
      <c r="I170" s="129">
        <f t="shared" si="221"/>
        <v>138</v>
      </c>
      <c r="J170" s="129">
        <f t="shared" si="221"/>
        <v>30</v>
      </c>
      <c r="K170" s="129">
        <f t="shared" si="221"/>
        <v>5</v>
      </c>
      <c r="L170" s="130"/>
      <c r="M170" s="129">
        <f t="shared" ref="M170:R170" si="222">M167+M168+M169</f>
        <v>1023</v>
      </c>
      <c r="N170" s="129">
        <f t="shared" si="222"/>
        <v>792</v>
      </c>
      <c r="O170" s="129">
        <f t="shared" si="222"/>
        <v>231</v>
      </c>
      <c r="P170" s="129">
        <f t="shared" si="222"/>
        <v>685</v>
      </c>
      <c r="Q170" s="129">
        <f t="shared" si="222"/>
        <v>560</v>
      </c>
      <c r="R170" s="129">
        <f t="shared" si="222"/>
        <v>125</v>
      </c>
      <c r="S170" s="129">
        <f t="shared" si="221"/>
        <v>402</v>
      </c>
      <c r="T170" s="129">
        <f t="shared" si="221"/>
        <v>342</v>
      </c>
      <c r="U170" s="129">
        <f t="shared" si="221"/>
        <v>60</v>
      </c>
      <c r="V170" s="129">
        <f t="shared" si="221"/>
        <v>449</v>
      </c>
      <c r="W170" s="129">
        <f t="shared" si="221"/>
        <v>341</v>
      </c>
      <c r="X170" s="129">
        <f t="shared" si="221"/>
        <v>108</v>
      </c>
      <c r="Y170" s="129">
        <f t="shared" si="221"/>
        <v>55</v>
      </c>
      <c r="Z170" s="129">
        <f t="shared" si="221"/>
        <v>25</v>
      </c>
      <c r="AA170" s="129">
        <f t="shared" si="221"/>
        <v>30</v>
      </c>
      <c r="AB170" s="129">
        <f t="shared" si="221"/>
        <v>2614</v>
      </c>
      <c r="AC170" s="129">
        <f t="shared" si="221"/>
        <v>2060</v>
      </c>
      <c r="AD170" s="129">
        <f t="shared" si="221"/>
        <v>554</v>
      </c>
      <c r="AE170" s="131"/>
      <c r="AF170" s="33"/>
      <c r="AG170" s="128"/>
      <c r="AH170" s="128"/>
      <c r="AI170" s="128"/>
      <c r="AJ170" s="128"/>
      <c r="AK170" s="128"/>
      <c r="AL170" s="128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</row>
    <row r="171" spans="1:76" s="33" customFormat="1" x14ac:dyDescent="0.25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3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G171" s="128"/>
      <c r="AH171" s="128"/>
      <c r="AI171" s="128"/>
      <c r="AJ171" s="128"/>
      <c r="AK171" s="128"/>
      <c r="AL171" s="128"/>
    </row>
    <row r="172" spans="1:76" s="33" customFormat="1" x14ac:dyDescent="0.25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3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G172" s="128"/>
      <c r="AH172" s="128"/>
      <c r="AI172" s="128"/>
      <c r="AJ172" s="128"/>
      <c r="AK172" s="128"/>
      <c r="AL172" s="128"/>
    </row>
    <row r="173" spans="1:76" s="33" customFormat="1" x14ac:dyDescent="0.25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3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G173" s="128"/>
      <c r="AH173" s="128"/>
      <c r="AI173" s="128"/>
      <c r="AJ173" s="128"/>
      <c r="AK173" s="128"/>
      <c r="AL173" s="128"/>
    </row>
    <row r="174" spans="1:76" s="33" customFormat="1" x14ac:dyDescent="0.25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3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G174" s="128"/>
      <c r="AH174" s="128"/>
      <c r="AI174" s="128"/>
      <c r="AJ174" s="128"/>
      <c r="AK174" s="128"/>
      <c r="AL174" s="128"/>
    </row>
    <row r="175" spans="1:76" s="33" customFormat="1" x14ac:dyDescent="0.25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3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G175" s="5"/>
      <c r="AH175" s="5"/>
      <c r="AI175" s="5"/>
      <c r="AJ175" s="5"/>
      <c r="AK175" s="5"/>
      <c r="AL175" s="5"/>
      <c r="AS175" s="5"/>
      <c r="AT175" s="5"/>
      <c r="AU175" s="5"/>
    </row>
    <row r="176" spans="1:76" s="33" customFormat="1" x14ac:dyDescent="0.25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3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G176" s="134"/>
      <c r="AH176" s="134"/>
      <c r="AI176" s="134"/>
      <c r="AJ176" s="134"/>
      <c r="AK176" s="134"/>
      <c r="AL176" s="134"/>
      <c r="AM176" s="5"/>
      <c r="AN176" s="5"/>
      <c r="AO176" s="5"/>
      <c r="AP176" s="5"/>
      <c r="AQ176" s="5"/>
      <c r="AR176" s="5"/>
    </row>
    <row r="177" spans="1:47" x14ac:dyDescent="0.25">
      <c r="AG177" s="134"/>
      <c r="AH177" s="134"/>
      <c r="AI177" s="134"/>
      <c r="AJ177" s="134"/>
      <c r="AK177" s="134"/>
      <c r="AL177" s="134"/>
      <c r="AS177" s="33"/>
      <c r="AT177" s="33"/>
      <c r="AU177" s="33"/>
    </row>
    <row r="178" spans="1:47" s="33" customFormat="1" x14ac:dyDescent="0.25">
      <c r="A178" s="135"/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6"/>
      <c r="AB178" s="134"/>
      <c r="AC178" s="134"/>
      <c r="AD178" s="134"/>
      <c r="AE178" s="134"/>
      <c r="AG178" s="134"/>
      <c r="AH178" s="134"/>
      <c r="AI178" s="134"/>
      <c r="AJ178" s="134"/>
      <c r="AK178" s="134"/>
      <c r="AL178" s="134"/>
      <c r="AM178" s="5"/>
      <c r="AN178" s="5"/>
      <c r="AO178" s="5"/>
      <c r="AP178" s="5"/>
      <c r="AQ178" s="5"/>
      <c r="AR178" s="5"/>
    </row>
    <row r="179" spans="1:47" s="33" customFormat="1" x14ac:dyDescent="0.25">
      <c r="A179" s="135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6"/>
      <c r="AB179" s="134"/>
      <c r="AC179" s="134"/>
      <c r="AD179" s="134"/>
      <c r="AE179" s="134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</row>
    <row r="180" spans="1:47" s="33" customFormat="1" x14ac:dyDescent="0.25">
      <c r="A180" s="135"/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6"/>
      <c r="AB180" s="134"/>
      <c r="AC180" s="134"/>
      <c r="AD180" s="134"/>
      <c r="AE180" s="134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</row>
    <row r="186" spans="1:47" ht="28.9" customHeight="1" x14ac:dyDescent="0.25"/>
    <row r="187" spans="1:47" ht="16.899999999999999" customHeight="1" x14ac:dyDescent="0.25"/>
    <row r="188" spans="1:47" ht="29.45" hidden="1" customHeight="1" x14ac:dyDescent="0.3"/>
    <row r="189" spans="1:47" ht="19.899999999999999" hidden="1" customHeight="1" x14ac:dyDescent="0.3"/>
    <row r="190" spans="1:47" ht="19.899999999999999" hidden="1" customHeight="1" x14ac:dyDescent="0.3"/>
    <row r="191" spans="1:47" ht="19.899999999999999" hidden="1" customHeight="1" x14ac:dyDescent="0.3"/>
    <row r="192" spans="1:47" ht="15" hidden="1" customHeight="1" x14ac:dyDescent="0.3"/>
    <row r="193" ht="19.899999999999999" hidden="1" customHeight="1" x14ac:dyDescent="0.3"/>
    <row r="194" ht="38.450000000000003" customHeight="1" x14ac:dyDescent="0.25"/>
    <row r="196" ht="1.1499999999999999" customHeight="1" x14ac:dyDescent="0.25"/>
    <row r="197" ht="15" hidden="1" customHeight="1" x14ac:dyDescent="0.3"/>
    <row r="198" ht="15" hidden="1" customHeight="1" x14ac:dyDescent="0.3"/>
    <row r="199" ht="15" hidden="1" customHeight="1" x14ac:dyDescent="0.3"/>
    <row r="200" ht="15" hidden="1" customHeight="1" x14ac:dyDescent="0.3"/>
    <row r="201" ht="15" hidden="1" customHeight="1" x14ac:dyDescent="0.3"/>
    <row r="202" ht="15" hidden="1" customHeight="1" x14ac:dyDescent="0.3"/>
    <row r="203" ht="15" hidden="1" customHeight="1" x14ac:dyDescent="0.3"/>
    <row r="204" ht="19.149999999999999" customHeight="1" x14ac:dyDescent="0.25"/>
    <row r="206" ht="14.45" customHeight="1" x14ac:dyDescent="0.25"/>
    <row r="207" ht="8.4499999999999993" customHeight="1" x14ac:dyDescent="0.25"/>
    <row r="208" ht="19.149999999999999" hidden="1" customHeight="1" x14ac:dyDescent="0.3"/>
    <row r="209" spans="1:47" ht="19.149999999999999" hidden="1" customHeight="1" x14ac:dyDescent="0.3"/>
    <row r="210" spans="1:47" ht="19.149999999999999" hidden="1" customHeight="1" x14ac:dyDescent="0.3"/>
    <row r="211" spans="1:47" ht="19.149999999999999" hidden="1" customHeight="1" x14ac:dyDescent="0.3"/>
    <row r="212" spans="1:47" ht="14.45" hidden="1" customHeight="1" x14ac:dyDescent="0.3"/>
    <row r="213" spans="1:47" ht="15" hidden="1" customHeight="1" x14ac:dyDescent="0.3">
      <c r="AM213" s="137"/>
      <c r="AN213" s="137"/>
      <c r="AO213" s="137"/>
      <c r="AP213" s="137"/>
      <c r="AQ213" s="137"/>
      <c r="AR213" s="137"/>
    </row>
    <row r="214" spans="1:47" x14ac:dyDescent="0.25">
      <c r="AM214" s="137"/>
      <c r="AN214" s="137"/>
      <c r="AO214" s="137"/>
      <c r="AP214" s="137"/>
      <c r="AQ214" s="137"/>
      <c r="AR214" s="137"/>
      <c r="AS214" s="137"/>
      <c r="AT214" s="137"/>
      <c r="AU214" s="137"/>
    </row>
    <row r="215" spans="1:47" x14ac:dyDescent="0.25">
      <c r="AS215" s="137"/>
      <c r="AT215" s="137"/>
      <c r="AU215" s="137"/>
    </row>
    <row r="216" spans="1:47" s="137" customFormat="1" ht="17.4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103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G216" s="5"/>
      <c r="AH216" s="5"/>
      <c r="AI216" s="5"/>
      <c r="AJ216" s="5"/>
      <c r="AK216" s="5"/>
      <c r="AL216" s="5"/>
      <c r="AS216" s="5"/>
      <c r="AT216" s="5"/>
      <c r="AU216" s="5"/>
    </row>
    <row r="217" spans="1:47" s="137" customFormat="1" ht="17.4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103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</row>
    <row r="218" spans="1:47" ht="17.45" customHeight="1" x14ac:dyDescent="0.25">
      <c r="AM218" s="137"/>
      <c r="AN218" s="137"/>
      <c r="AO218" s="137"/>
      <c r="AP218" s="137"/>
      <c r="AQ218" s="137"/>
      <c r="AR218" s="137"/>
    </row>
    <row r="219" spans="1:47" s="137" customFormat="1" ht="17.4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103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G219" s="5"/>
      <c r="AH219" s="5"/>
      <c r="AI219" s="5"/>
      <c r="AJ219" s="5"/>
      <c r="AK219" s="5"/>
      <c r="AL219" s="5"/>
    </row>
    <row r="220" spans="1:47" ht="17.45" customHeight="1" x14ac:dyDescent="0.25">
      <c r="AS220" s="137"/>
      <c r="AT220" s="137"/>
      <c r="AU220" s="137"/>
    </row>
    <row r="221" spans="1:47" s="137" customFormat="1" ht="17.4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103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</row>
    <row r="222" spans="1:47" s="137" customFormat="1" ht="17.4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103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</row>
    <row r="223" spans="1:47" ht="17.45" customHeight="1" x14ac:dyDescent="0.25"/>
    <row r="224" spans="1:47" ht="17.45" customHeight="1" x14ac:dyDescent="0.25">
      <c r="AM224" s="137"/>
      <c r="AN224" s="137"/>
      <c r="AO224" s="137"/>
      <c r="AP224" s="137"/>
      <c r="AQ224" s="137"/>
      <c r="AR224" s="137"/>
    </row>
    <row r="225" spans="1:47" ht="17.45" customHeight="1" x14ac:dyDescent="0.25">
      <c r="AM225" s="137"/>
      <c r="AN225" s="137"/>
      <c r="AO225" s="137"/>
      <c r="AP225" s="137"/>
      <c r="AQ225" s="137"/>
      <c r="AR225" s="137"/>
      <c r="AS225" s="137"/>
      <c r="AT225" s="137"/>
      <c r="AU225" s="137"/>
    </row>
    <row r="226" spans="1:47" ht="17.45" customHeight="1" x14ac:dyDescent="0.25">
      <c r="AS226" s="137"/>
      <c r="AT226" s="137"/>
      <c r="AU226" s="137"/>
    </row>
    <row r="227" spans="1:47" s="137" customFormat="1" ht="17.4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103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G227" s="5"/>
      <c r="AH227" s="5"/>
      <c r="AI227" s="5"/>
      <c r="AJ227" s="5"/>
      <c r="AK227" s="5"/>
      <c r="AL227" s="5"/>
      <c r="AS227" s="5"/>
      <c r="AT227" s="5"/>
      <c r="AU227" s="5"/>
    </row>
    <row r="228" spans="1:47" s="137" customFormat="1" ht="17.4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103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G228" s="5"/>
      <c r="AH228" s="5"/>
      <c r="AI228" s="5"/>
      <c r="AJ228" s="5"/>
      <c r="AK228" s="5"/>
      <c r="AL228" s="5"/>
    </row>
    <row r="229" spans="1:47" ht="17.45" customHeight="1" x14ac:dyDescent="0.25">
      <c r="AS229" s="137"/>
      <c r="AT229" s="137"/>
      <c r="AU229" s="137"/>
    </row>
    <row r="230" spans="1:47" s="137" customFormat="1" ht="17.4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103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</row>
    <row r="231" spans="1:47" s="137" customFormat="1" ht="17.4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103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</row>
    <row r="232" spans="1:47" ht="17.45" customHeight="1" x14ac:dyDescent="0.25">
      <c r="AM232" s="137"/>
      <c r="AN232" s="137"/>
      <c r="AO232" s="137"/>
      <c r="AP232" s="137"/>
      <c r="AQ232" s="137"/>
      <c r="AR232" s="137"/>
    </row>
    <row r="233" spans="1:47" ht="17.45" customHeight="1" x14ac:dyDescent="0.25">
      <c r="AS233" s="137"/>
      <c r="AT233" s="137"/>
      <c r="AU233" s="137"/>
    </row>
    <row r="234" spans="1:47" ht="17.45" customHeight="1" x14ac:dyDescent="0.25"/>
    <row r="235" spans="1:47" s="137" customFormat="1" ht="17.4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103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</row>
    <row r="236" spans="1:47" ht="17.45" customHeight="1" x14ac:dyDescent="0.25"/>
    <row r="237" spans="1:47" ht="17.45" customHeight="1" x14ac:dyDescent="0.25"/>
    <row r="238" spans="1:47" ht="17.45" customHeight="1" x14ac:dyDescent="0.25"/>
    <row r="239" spans="1:47" ht="17.45" customHeight="1" x14ac:dyDescent="0.25"/>
    <row r="240" spans="1:47" ht="17.45" customHeight="1" x14ac:dyDescent="0.25">
      <c r="AM240" s="137"/>
      <c r="AN240" s="137"/>
      <c r="AO240" s="137"/>
      <c r="AP240" s="137"/>
      <c r="AQ240" s="137"/>
      <c r="AR240" s="137"/>
    </row>
    <row r="241" spans="1:47" ht="17.45" customHeight="1" x14ac:dyDescent="0.25">
      <c r="AS241" s="137"/>
      <c r="AT241" s="137"/>
      <c r="AU241" s="137"/>
    </row>
    <row r="242" spans="1:47" ht="17.45" customHeight="1" x14ac:dyDescent="0.25"/>
    <row r="243" spans="1:47" s="137" customFormat="1" ht="17.4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103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G243" s="5"/>
      <c r="AH243" s="5"/>
      <c r="AI243" s="5"/>
      <c r="AJ243" s="5"/>
      <c r="AK243" s="5"/>
      <c r="AL243" s="5"/>
      <c r="AS243" s="5"/>
      <c r="AT243" s="5"/>
      <c r="AU243" s="5"/>
    </row>
    <row r="244" spans="1:47" ht="17.45" customHeight="1" x14ac:dyDescent="0.25">
      <c r="AS244" s="137"/>
      <c r="AT244" s="137"/>
      <c r="AU244" s="137"/>
    </row>
    <row r="245" spans="1:47" ht="17.45" customHeight="1" x14ac:dyDescent="0.25"/>
    <row r="246" spans="1:47" s="137" customFormat="1" ht="17.4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103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</row>
    <row r="247" spans="1:47" ht="17.45" customHeight="1" x14ac:dyDescent="0.25"/>
    <row r="248" spans="1:47" ht="17.45" customHeight="1" x14ac:dyDescent="0.25"/>
    <row r="249" spans="1:47" ht="17.45" customHeight="1" x14ac:dyDescent="0.25"/>
    <row r="250" spans="1:47" ht="17.45" customHeight="1" x14ac:dyDescent="0.25"/>
    <row r="251" spans="1:47" ht="17.45" customHeight="1" x14ac:dyDescent="0.25"/>
    <row r="252" spans="1:47" ht="17.45" customHeight="1" x14ac:dyDescent="0.25"/>
    <row r="253" spans="1:47" ht="17.45" customHeight="1" x14ac:dyDescent="0.25"/>
    <row r="254" spans="1:47" ht="17.45" customHeight="1" x14ac:dyDescent="0.25"/>
    <row r="255" spans="1:47" ht="17.45" customHeight="1" x14ac:dyDescent="0.25"/>
    <row r="256" spans="1:47" ht="17.45" customHeight="1" x14ac:dyDescent="0.25"/>
    <row r="257" ht="17.45" customHeight="1" x14ac:dyDescent="0.25"/>
    <row r="258" ht="17.45" customHeight="1" x14ac:dyDescent="0.25"/>
    <row r="259" ht="17.45" customHeight="1" x14ac:dyDescent="0.25"/>
    <row r="260" ht="17.45" customHeight="1" x14ac:dyDescent="0.25"/>
    <row r="261" ht="17.45" customHeight="1" x14ac:dyDescent="0.25"/>
    <row r="262" ht="17.45" customHeight="1" x14ac:dyDescent="0.25"/>
  </sheetData>
  <autoFilter ref="A32:AD170"/>
  <mergeCells count="49">
    <mergeCell ref="A1:K1"/>
    <mergeCell ref="AC2:AD10"/>
    <mergeCell ref="M10:O16"/>
    <mergeCell ref="P10:R16"/>
    <mergeCell ref="S10:U16"/>
    <mergeCell ref="V10:X16"/>
    <mergeCell ref="Y10:AA16"/>
    <mergeCell ref="AB2:AB29"/>
    <mergeCell ref="U20:U29"/>
    <mergeCell ref="V20:V29"/>
    <mergeCell ref="X20:X29"/>
    <mergeCell ref="Y20:Y29"/>
    <mergeCell ref="AG10:AI16"/>
    <mergeCell ref="AJ10:AL16"/>
    <mergeCell ref="AM10:AO16"/>
    <mergeCell ref="AP10:AR16"/>
    <mergeCell ref="AS10:AU16"/>
    <mergeCell ref="AP20:AP29"/>
    <mergeCell ref="AR20:AR29"/>
    <mergeCell ref="AS20:AS29"/>
    <mergeCell ref="AU20:AU29"/>
    <mergeCell ref="A31:AD31"/>
    <mergeCell ref="AA20:AA29"/>
    <mergeCell ref="AG20:AG29"/>
    <mergeCell ref="AI20:AI29"/>
    <mergeCell ref="AJ20:AJ29"/>
    <mergeCell ref="AL20:AL29"/>
    <mergeCell ref="AM20:AM29"/>
    <mergeCell ref="M20:M29"/>
    <mergeCell ref="O20:O29"/>
    <mergeCell ref="P20:P29"/>
    <mergeCell ref="R20:R29"/>
    <mergeCell ref="S20:S29"/>
    <mergeCell ref="A61:AD61"/>
    <mergeCell ref="A87:AD87"/>
    <mergeCell ref="A110:AD110"/>
    <mergeCell ref="A127:AD127"/>
    <mergeCell ref="AO20:AO29"/>
    <mergeCell ref="G2:G29"/>
    <mergeCell ref="H2:H29"/>
    <mergeCell ref="I2:I29"/>
    <mergeCell ref="J2:J29"/>
    <mergeCell ref="K2:K29"/>
    <mergeCell ref="A2:A29"/>
    <mergeCell ref="B2:B29"/>
    <mergeCell ref="C2:C29"/>
    <mergeCell ref="D2:D29"/>
    <mergeCell ref="E2:E29"/>
    <mergeCell ref="F2:F29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H245"/>
  <sheetViews>
    <sheetView zoomScale="110" zoomScaleNormal="110" workbookViewId="0">
      <pane xSplit="20" ySplit="31" topLeftCell="BQ48" activePane="bottomRight" state="frozen"/>
      <selection pane="topRight" activeCell="O1" sqref="O1"/>
      <selection pane="bottomLeft" activeCell="A31" sqref="A31"/>
      <selection pane="bottomRight" activeCell="BY37" sqref="BY37"/>
    </sheetView>
  </sheetViews>
  <sheetFormatPr defaultColWidth="8.85546875" defaultRowHeight="15" x14ac:dyDescent="0.25"/>
  <cols>
    <col min="1" max="1" width="55.28515625" style="5" customWidth="1"/>
    <col min="2" max="2" width="4" hidden="1" customWidth="1"/>
    <col min="3" max="3" width="9.7109375" style="298" customWidth="1"/>
    <col min="4" max="4" width="4" hidden="1" customWidth="1"/>
    <col min="5" max="5" width="8.5703125" style="298" customWidth="1"/>
    <col min="6" max="6" width="4" hidden="1" customWidth="1"/>
    <col min="7" max="7" width="10" style="298" customWidth="1"/>
    <col min="8" max="8" width="4" hidden="1" customWidth="1"/>
    <col min="9" max="9" width="8.85546875" style="298" customWidth="1"/>
    <col min="10" max="10" width="4" hidden="1" customWidth="1"/>
    <col min="11" max="11" width="9.85546875" style="298" customWidth="1"/>
    <col min="12" max="12" width="4" hidden="1" customWidth="1"/>
    <col min="13" max="13" width="9" style="298" customWidth="1"/>
    <col min="14" max="14" width="0.28515625" style="299" customWidth="1"/>
    <col min="15" max="27" width="4.42578125" style="299" hidden="1" customWidth="1"/>
    <col min="28" max="28" width="3.7109375" style="299" hidden="1" customWidth="1"/>
    <col min="29" max="31" width="4.42578125" style="299" hidden="1" customWidth="1"/>
    <col min="32" max="32" width="5.5703125" hidden="1" customWidth="1"/>
    <col min="33" max="33" width="4.7109375" hidden="1" customWidth="1"/>
    <col min="34" max="34" width="5.7109375" hidden="1" customWidth="1"/>
    <col min="35" max="35" width="1.7109375" hidden="1" customWidth="1"/>
    <col min="36" max="41" width="3.7109375" hidden="1" customWidth="1"/>
    <col min="42" max="42" width="5.5703125" style="171" hidden="1" customWidth="1"/>
    <col min="43" max="48" width="3" style="171" hidden="1" customWidth="1"/>
    <col min="49" max="53" width="3" style="33" hidden="1" customWidth="1"/>
    <col min="54" max="56" width="3.7109375" hidden="1" customWidth="1"/>
    <col min="57" max="63" width="3" style="171" hidden="1" customWidth="1"/>
    <col min="64" max="68" width="3" style="33" hidden="1" customWidth="1"/>
    <col min="69" max="86" width="3" style="33" customWidth="1"/>
    <col min="87" max="96" width="3" style="5" customWidth="1"/>
    <col min="97" max="16384" width="8.85546875" style="5"/>
  </cols>
  <sheetData>
    <row r="1" spans="1:86" ht="19.5" thickBot="1" x14ac:dyDescent="0.35">
      <c r="A1" s="400" t="s">
        <v>216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86" ht="7.5" customHeight="1" x14ac:dyDescent="0.25">
      <c r="A2" s="399" t="s">
        <v>0</v>
      </c>
      <c r="B2" s="407" t="s">
        <v>163</v>
      </c>
      <c r="C2" s="357" t="s">
        <v>227</v>
      </c>
      <c r="D2" s="384" t="s">
        <v>228</v>
      </c>
      <c r="E2" s="357" t="s">
        <v>229</v>
      </c>
      <c r="F2" s="384" t="s">
        <v>230</v>
      </c>
      <c r="G2" s="357" t="s">
        <v>231</v>
      </c>
      <c r="H2" s="384" t="s">
        <v>232</v>
      </c>
      <c r="I2" s="357" t="s">
        <v>233</v>
      </c>
      <c r="J2" s="384" t="s">
        <v>234</v>
      </c>
      <c r="K2" s="357" t="s">
        <v>235</v>
      </c>
      <c r="L2" s="384" t="s">
        <v>236</v>
      </c>
      <c r="M2" s="357" t="s">
        <v>237</v>
      </c>
      <c r="N2" s="138"/>
      <c r="O2" s="139"/>
      <c r="P2" s="139"/>
      <c r="Q2" s="138"/>
      <c r="R2" s="139"/>
      <c r="S2" s="139"/>
      <c r="T2" s="138"/>
      <c r="U2" s="139"/>
      <c r="V2" s="139"/>
      <c r="W2" s="138"/>
      <c r="X2" s="139"/>
      <c r="Y2" s="139"/>
      <c r="Z2" s="138"/>
      <c r="AA2" s="139"/>
      <c r="AB2" s="139"/>
      <c r="AC2" s="138"/>
      <c r="AD2" s="139"/>
      <c r="AE2" s="139"/>
      <c r="AF2" s="405" t="s">
        <v>164</v>
      </c>
      <c r="AG2" s="387" t="s">
        <v>165</v>
      </c>
      <c r="AH2" s="388"/>
      <c r="AI2" s="7"/>
      <c r="AJ2" s="7"/>
      <c r="AK2" s="7"/>
      <c r="AL2" s="7"/>
      <c r="AM2" s="7"/>
      <c r="AN2" s="7"/>
      <c r="AO2" s="7"/>
      <c r="AP2" s="33"/>
      <c r="AQ2" s="33"/>
      <c r="AR2" s="33"/>
      <c r="AS2" s="33"/>
      <c r="AT2" s="33"/>
      <c r="AU2" s="33"/>
      <c r="AV2" s="33"/>
      <c r="BB2" s="7"/>
      <c r="BC2" s="7"/>
      <c r="BD2" s="7"/>
      <c r="BE2" s="33"/>
      <c r="BF2" s="33"/>
      <c r="BG2" s="33"/>
      <c r="BH2" s="33"/>
      <c r="BI2" s="33"/>
      <c r="BJ2" s="33"/>
      <c r="BK2" s="33"/>
      <c r="CC2" s="5"/>
      <c r="CD2" s="5"/>
      <c r="CE2" s="5"/>
      <c r="CF2" s="5"/>
      <c r="CG2" s="5"/>
      <c r="CH2" s="5"/>
    </row>
    <row r="3" spans="1:86" ht="1.9" customHeight="1" x14ac:dyDescent="0.25">
      <c r="A3" s="363"/>
      <c r="B3" s="408"/>
      <c r="C3" s="358"/>
      <c r="D3" s="385"/>
      <c r="E3" s="358"/>
      <c r="F3" s="385"/>
      <c r="G3" s="358"/>
      <c r="H3" s="385"/>
      <c r="I3" s="358"/>
      <c r="J3" s="385"/>
      <c r="K3" s="358"/>
      <c r="L3" s="385"/>
      <c r="M3" s="358"/>
      <c r="N3" s="140"/>
      <c r="O3" s="141"/>
      <c r="P3" s="141"/>
      <c r="Q3" s="140"/>
      <c r="R3" s="141"/>
      <c r="S3" s="141"/>
      <c r="T3" s="140"/>
      <c r="U3" s="141"/>
      <c r="V3" s="141"/>
      <c r="W3" s="140"/>
      <c r="X3" s="141"/>
      <c r="Y3" s="141"/>
      <c r="Z3" s="140"/>
      <c r="AA3" s="141"/>
      <c r="AB3" s="141"/>
      <c r="AC3" s="140"/>
      <c r="AD3" s="141"/>
      <c r="AE3" s="141"/>
      <c r="AF3" s="406"/>
      <c r="AG3" s="381"/>
      <c r="AH3" s="375"/>
      <c r="AI3" s="7"/>
      <c r="AJ3" s="7"/>
      <c r="AK3" s="7"/>
      <c r="AL3" s="7"/>
      <c r="AM3" s="7"/>
      <c r="AN3" s="7"/>
      <c r="AO3" s="7"/>
      <c r="AP3" s="33"/>
      <c r="AQ3" s="33"/>
      <c r="AR3" s="33"/>
      <c r="AS3" s="33"/>
      <c r="AT3" s="33"/>
      <c r="AU3" s="33"/>
      <c r="AV3" s="33"/>
      <c r="BB3" s="7"/>
      <c r="BC3" s="7"/>
      <c r="BD3" s="7"/>
      <c r="BE3" s="33"/>
      <c r="BF3" s="33"/>
      <c r="BG3" s="33"/>
      <c r="BH3" s="33"/>
      <c r="BI3" s="33"/>
      <c r="BJ3" s="33"/>
      <c r="BK3" s="33"/>
      <c r="CC3" s="5"/>
      <c r="CD3" s="5"/>
      <c r="CE3" s="5"/>
      <c r="CF3" s="5"/>
      <c r="CG3" s="5"/>
      <c r="CH3" s="5"/>
    </row>
    <row r="4" spans="1:86" ht="1.9" customHeight="1" x14ac:dyDescent="0.25">
      <c r="A4" s="363"/>
      <c r="B4" s="408"/>
      <c r="C4" s="358"/>
      <c r="D4" s="385"/>
      <c r="E4" s="358"/>
      <c r="F4" s="385"/>
      <c r="G4" s="358"/>
      <c r="H4" s="385"/>
      <c r="I4" s="358"/>
      <c r="J4" s="385"/>
      <c r="K4" s="358"/>
      <c r="L4" s="385"/>
      <c r="M4" s="358"/>
      <c r="N4" s="140"/>
      <c r="O4" s="141"/>
      <c r="P4" s="141"/>
      <c r="Q4" s="140"/>
      <c r="R4" s="141"/>
      <c r="S4" s="141"/>
      <c r="T4" s="140"/>
      <c r="U4" s="141"/>
      <c r="V4" s="141"/>
      <c r="W4" s="140"/>
      <c r="X4" s="141"/>
      <c r="Y4" s="141"/>
      <c r="Z4" s="140"/>
      <c r="AA4" s="141"/>
      <c r="AB4" s="141"/>
      <c r="AC4" s="140"/>
      <c r="AD4" s="141"/>
      <c r="AE4" s="141"/>
      <c r="AF4" s="406"/>
      <c r="AG4" s="381"/>
      <c r="AH4" s="375"/>
      <c r="AI4" s="7"/>
      <c r="AJ4" s="7"/>
      <c r="AK4" s="7"/>
      <c r="AL4" s="7"/>
      <c r="AM4" s="7"/>
      <c r="AN4" s="7"/>
      <c r="AO4" s="7"/>
      <c r="AP4" s="33"/>
      <c r="AQ4" s="33"/>
      <c r="AR4" s="33"/>
      <c r="AS4" s="33"/>
      <c r="AT4" s="33"/>
      <c r="AU4" s="33"/>
      <c r="AV4" s="33"/>
      <c r="BB4" s="7"/>
      <c r="BC4" s="7"/>
      <c r="BD4" s="7"/>
      <c r="BE4" s="33"/>
      <c r="BF4" s="33"/>
      <c r="BG4" s="33"/>
      <c r="BH4" s="33"/>
      <c r="BI4" s="33"/>
      <c r="BJ4" s="33"/>
      <c r="BK4" s="33"/>
      <c r="CC4" s="5"/>
      <c r="CD4" s="5"/>
      <c r="CE4" s="5"/>
      <c r="CF4" s="5"/>
      <c r="CG4" s="5"/>
      <c r="CH4" s="5"/>
    </row>
    <row r="5" spans="1:86" ht="1.9" customHeight="1" x14ac:dyDescent="0.25">
      <c r="A5" s="363"/>
      <c r="B5" s="408"/>
      <c r="C5" s="358"/>
      <c r="D5" s="385"/>
      <c r="E5" s="358"/>
      <c r="F5" s="385"/>
      <c r="G5" s="358"/>
      <c r="H5" s="385"/>
      <c r="I5" s="358"/>
      <c r="J5" s="385"/>
      <c r="K5" s="358"/>
      <c r="L5" s="385"/>
      <c r="M5" s="358"/>
      <c r="N5" s="140"/>
      <c r="O5" s="141"/>
      <c r="P5" s="141"/>
      <c r="Q5" s="140"/>
      <c r="R5" s="141"/>
      <c r="S5" s="141"/>
      <c r="T5" s="140"/>
      <c r="U5" s="141"/>
      <c r="V5" s="141"/>
      <c r="W5" s="140"/>
      <c r="X5" s="141"/>
      <c r="Y5" s="141"/>
      <c r="Z5" s="140"/>
      <c r="AA5" s="141"/>
      <c r="AB5" s="141"/>
      <c r="AC5" s="140"/>
      <c r="AD5" s="141"/>
      <c r="AE5" s="141"/>
      <c r="AF5" s="406"/>
      <c r="AG5" s="381"/>
      <c r="AH5" s="375"/>
      <c r="AI5" s="7"/>
      <c r="AJ5" s="7"/>
      <c r="AK5" s="7"/>
      <c r="AL5" s="7"/>
      <c r="AM5" s="7"/>
      <c r="AN5" s="7"/>
      <c r="AO5" s="7"/>
      <c r="AP5" s="33"/>
      <c r="AQ5" s="33"/>
      <c r="AR5" s="33"/>
      <c r="AS5" s="33"/>
      <c r="AT5" s="33"/>
      <c r="AU5" s="33"/>
      <c r="AV5" s="33"/>
      <c r="BB5" s="7"/>
      <c r="BC5" s="7"/>
      <c r="BD5" s="7"/>
      <c r="BE5" s="33"/>
      <c r="BF5" s="33"/>
      <c r="BG5" s="33"/>
      <c r="BH5" s="33"/>
      <c r="BI5" s="33"/>
      <c r="BJ5" s="33"/>
      <c r="BK5" s="33"/>
      <c r="CC5" s="5"/>
      <c r="CD5" s="5"/>
      <c r="CE5" s="5"/>
      <c r="CF5" s="5"/>
      <c r="CG5" s="5"/>
      <c r="CH5" s="5"/>
    </row>
    <row r="6" spans="1:86" ht="1.9" customHeight="1" x14ac:dyDescent="0.25">
      <c r="A6" s="363"/>
      <c r="B6" s="408"/>
      <c r="C6" s="358"/>
      <c r="D6" s="385"/>
      <c r="E6" s="358"/>
      <c r="F6" s="385"/>
      <c r="G6" s="358"/>
      <c r="H6" s="385"/>
      <c r="I6" s="358"/>
      <c r="J6" s="385"/>
      <c r="K6" s="358"/>
      <c r="L6" s="385"/>
      <c r="M6" s="358"/>
      <c r="N6" s="140"/>
      <c r="O6" s="141"/>
      <c r="P6" s="141"/>
      <c r="Q6" s="140"/>
      <c r="R6" s="141"/>
      <c r="S6" s="141"/>
      <c r="T6" s="140"/>
      <c r="U6" s="141"/>
      <c r="V6" s="141"/>
      <c r="W6" s="140"/>
      <c r="X6" s="141"/>
      <c r="Y6" s="141"/>
      <c r="Z6" s="140"/>
      <c r="AA6" s="141"/>
      <c r="AB6" s="141"/>
      <c r="AC6" s="140"/>
      <c r="AD6" s="141"/>
      <c r="AE6" s="141"/>
      <c r="AF6" s="406"/>
      <c r="AG6" s="381"/>
      <c r="AH6" s="375"/>
      <c r="AI6" s="7"/>
      <c r="AJ6" s="7"/>
      <c r="AK6" s="7"/>
      <c r="AL6" s="7"/>
      <c r="AM6" s="7"/>
      <c r="AN6" s="7"/>
      <c r="AO6" s="7"/>
      <c r="AP6" s="33"/>
      <c r="AQ6" s="33"/>
      <c r="AR6" s="33"/>
      <c r="AS6" s="33"/>
      <c r="AT6" s="33"/>
      <c r="AU6" s="33"/>
      <c r="AV6" s="33"/>
      <c r="BB6" s="7"/>
      <c r="BC6" s="7"/>
      <c r="BD6" s="7"/>
      <c r="BE6" s="33"/>
      <c r="BF6" s="33"/>
      <c r="BG6" s="33"/>
      <c r="BH6" s="33"/>
      <c r="BI6" s="33"/>
      <c r="BJ6" s="33"/>
      <c r="BK6" s="33"/>
      <c r="CC6" s="5"/>
      <c r="CD6" s="5"/>
      <c r="CE6" s="5"/>
      <c r="CF6" s="5"/>
      <c r="CG6" s="5"/>
      <c r="CH6" s="5"/>
    </row>
    <row r="7" spans="1:86" ht="1.9" customHeight="1" thickBot="1" x14ac:dyDescent="0.3">
      <c r="A7" s="363"/>
      <c r="B7" s="408"/>
      <c r="C7" s="358"/>
      <c r="D7" s="385"/>
      <c r="E7" s="358"/>
      <c r="F7" s="385"/>
      <c r="G7" s="358"/>
      <c r="H7" s="385"/>
      <c r="I7" s="358"/>
      <c r="J7" s="385"/>
      <c r="K7" s="358"/>
      <c r="L7" s="385"/>
      <c r="M7" s="358"/>
      <c r="N7" s="140"/>
      <c r="O7" s="141"/>
      <c r="P7" s="141"/>
      <c r="Q7" s="140"/>
      <c r="R7" s="141"/>
      <c r="S7" s="141"/>
      <c r="T7" s="140"/>
      <c r="U7" s="141"/>
      <c r="V7" s="141"/>
      <c r="W7" s="140"/>
      <c r="X7" s="141"/>
      <c r="Y7" s="141"/>
      <c r="Z7" s="140"/>
      <c r="AA7" s="141"/>
      <c r="AB7" s="141"/>
      <c r="AC7" s="140"/>
      <c r="AD7" s="141"/>
      <c r="AE7" s="141"/>
      <c r="AF7" s="406"/>
      <c r="AG7" s="381"/>
      <c r="AH7" s="375"/>
      <c r="AI7" s="7"/>
      <c r="AJ7" s="7"/>
      <c r="AK7" s="7"/>
      <c r="AL7" s="7"/>
      <c r="AM7" s="7"/>
      <c r="AN7" s="7"/>
      <c r="AO7" s="7"/>
      <c r="AP7" s="33"/>
      <c r="AQ7" s="33"/>
      <c r="AR7" s="33"/>
      <c r="AS7" s="33"/>
      <c r="AT7" s="33"/>
      <c r="AU7" s="33"/>
      <c r="AV7" s="33"/>
      <c r="BB7" s="7"/>
      <c r="BC7" s="7"/>
      <c r="BD7" s="7"/>
      <c r="BE7" s="33"/>
      <c r="BF7" s="33"/>
      <c r="BG7" s="33"/>
      <c r="BH7" s="33"/>
      <c r="BI7" s="33"/>
      <c r="BJ7" s="33"/>
      <c r="BK7" s="33"/>
      <c r="CC7" s="5"/>
      <c r="CD7" s="5"/>
      <c r="CE7" s="5"/>
      <c r="CF7" s="5"/>
      <c r="CG7" s="5"/>
      <c r="CH7" s="5"/>
    </row>
    <row r="8" spans="1:86" ht="1.9" customHeight="1" x14ac:dyDescent="0.25">
      <c r="A8" s="363"/>
      <c r="B8" s="408"/>
      <c r="C8" s="358"/>
      <c r="D8" s="385"/>
      <c r="E8" s="358"/>
      <c r="F8" s="385"/>
      <c r="G8" s="358"/>
      <c r="H8" s="385"/>
      <c r="I8" s="358"/>
      <c r="J8" s="385"/>
      <c r="K8" s="358"/>
      <c r="L8" s="385"/>
      <c r="M8" s="358"/>
      <c r="N8" s="140"/>
      <c r="O8" s="141"/>
      <c r="P8" s="141"/>
      <c r="Q8" s="140"/>
      <c r="R8" s="141"/>
      <c r="S8" s="141"/>
      <c r="T8" s="140"/>
      <c r="U8" s="141"/>
      <c r="V8" s="141"/>
      <c r="W8" s="140"/>
      <c r="X8" s="141"/>
      <c r="Y8" s="141"/>
      <c r="Z8" s="140"/>
      <c r="AA8" s="141"/>
      <c r="AB8" s="141"/>
      <c r="AC8" s="140"/>
      <c r="AD8" s="141"/>
      <c r="AE8" s="141"/>
      <c r="AF8" s="406"/>
      <c r="AG8" s="381"/>
      <c r="AH8" s="375"/>
      <c r="AI8" s="7"/>
      <c r="AJ8" s="386" t="s">
        <v>166</v>
      </c>
      <c r="AK8" s="387"/>
      <c r="AL8" s="388"/>
      <c r="AM8" s="386" t="s">
        <v>167</v>
      </c>
      <c r="AN8" s="387"/>
      <c r="AO8" s="388"/>
      <c r="AP8" s="386" t="s">
        <v>168</v>
      </c>
      <c r="AQ8" s="387"/>
      <c r="AR8" s="388"/>
      <c r="AS8" s="396" t="s">
        <v>169</v>
      </c>
      <c r="AT8" s="387"/>
      <c r="AU8" s="388"/>
      <c r="AV8" s="396" t="s">
        <v>170</v>
      </c>
      <c r="AW8" s="387"/>
      <c r="AX8" s="388"/>
      <c r="AY8" s="396" t="s">
        <v>171</v>
      </c>
      <c r="AZ8" s="387"/>
      <c r="BA8" s="388"/>
      <c r="BB8" s="386" t="s">
        <v>167</v>
      </c>
      <c r="BC8" s="387"/>
      <c r="BD8" s="388"/>
      <c r="BE8" s="386" t="s">
        <v>168</v>
      </c>
      <c r="BF8" s="387"/>
      <c r="BG8" s="388"/>
      <c r="BH8" s="396" t="s">
        <v>169</v>
      </c>
      <c r="BI8" s="387"/>
      <c r="BJ8" s="388"/>
      <c r="BK8" s="396" t="s">
        <v>170</v>
      </c>
      <c r="BL8" s="387"/>
      <c r="BM8" s="388"/>
      <c r="BN8" s="396" t="s">
        <v>171</v>
      </c>
      <c r="BO8" s="387"/>
      <c r="BP8" s="388"/>
      <c r="CC8" s="5"/>
      <c r="CD8" s="5"/>
      <c r="CE8" s="5"/>
      <c r="CF8" s="5"/>
      <c r="CG8" s="5"/>
      <c r="CH8" s="5"/>
    </row>
    <row r="9" spans="1:86" ht="1.9" customHeight="1" x14ac:dyDescent="0.25">
      <c r="A9" s="363"/>
      <c r="B9" s="408"/>
      <c r="C9" s="358"/>
      <c r="D9" s="385"/>
      <c r="E9" s="358"/>
      <c r="F9" s="385"/>
      <c r="G9" s="358"/>
      <c r="H9" s="385"/>
      <c r="I9" s="358"/>
      <c r="J9" s="385"/>
      <c r="K9" s="358"/>
      <c r="L9" s="385"/>
      <c r="M9" s="358"/>
      <c r="N9" s="140"/>
      <c r="O9" s="141"/>
      <c r="P9" s="141"/>
      <c r="Q9" s="140"/>
      <c r="R9" s="141"/>
      <c r="S9" s="141"/>
      <c r="T9" s="140"/>
      <c r="U9" s="141"/>
      <c r="V9" s="141"/>
      <c r="W9" s="140"/>
      <c r="X9" s="141"/>
      <c r="Y9" s="141"/>
      <c r="Z9" s="140"/>
      <c r="AA9" s="141"/>
      <c r="AB9" s="141"/>
      <c r="AC9" s="140"/>
      <c r="AD9" s="141"/>
      <c r="AE9" s="141"/>
      <c r="AF9" s="406"/>
      <c r="AG9" s="381"/>
      <c r="AH9" s="375"/>
      <c r="AI9" s="7"/>
      <c r="AJ9" s="389"/>
      <c r="AK9" s="381"/>
      <c r="AL9" s="375"/>
      <c r="AM9" s="389"/>
      <c r="AN9" s="381"/>
      <c r="AO9" s="375"/>
      <c r="AP9" s="389"/>
      <c r="AQ9" s="381"/>
      <c r="AR9" s="375"/>
      <c r="AS9" s="397"/>
      <c r="AT9" s="381"/>
      <c r="AU9" s="375"/>
      <c r="AV9" s="397"/>
      <c r="AW9" s="381"/>
      <c r="AX9" s="375"/>
      <c r="AY9" s="397"/>
      <c r="AZ9" s="381"/>
      <c r="BA9" s="375"/>
      <c r="BB9" s="389"/>
      <c r="BC9" s="381"/>
      <c r="BD9" s="375"/>
      <c r="BE9" s="389"/>
      <c r="BF9" s="381"/>
      <c r="BG9" s="375"/>
      <c r="BH9" s="397"/>
      <c r="BI9" s="381"/>
      <c r="BJ9" s="375"/>
      <c r="BK9" s="397"/>
      <c r="BL9" s="381"/>
      <c r="BM9" s="375"/>
      <c r="BN9" s="397"/>
      <c r="BO9" s="381"/>
      <c r="BP9" s="375"/>
      <c r="CC9" s="5"/>
      <c r="CD9" s="5"/>
      <c r="CE9" s="5"/>
      <c r="CF9" s="5"/>
      <c r="CG9" s="5"/>
      <c r="CH9" s="5"/>
    </row>
    <row r="10" spans="1:86" ht="1.9" customHeight="1" thickBot="1" x14ac:dyDescent="0.3">
      <c r="A10" s="363"/>
      <c r="B10" s="408"/>
      <c r="C10" s="358"/>
      <c r="D10" s="385"/>
      <c r="E10" s="358"/>
      <c r="F10" s="385"/>
      <c r="G10" s="358"/>
      <c r="H10" s="385"/>
      <c r="I10" s="358"/>
      <c r="J10" s="385"/>
      <c r="K10" s="358"/>
      <c r="L10" s="385"/>
      <c r="M10" s="358"/>
      <c r="N10" s="142"/>
      <c r="O10" s="143"/>
      <c r="P10" s="143"/>
      <c r="Q10" s="142"/>
      <c r="R10" s="143"/>
      <c r="S10" s="143"/>
      <c r="T10" s="142"/>
      <c r="U10" s="143"/>
      <c r="V10" s="143"/>
      <c r="W10" s="142"/>
      <c r="X10" s="143"/>
      <c r="Y10" s="143"/>
      <c r="Z10" s="142"/>
      <c r="AA10" s="143"/>
      <c r="AB10" s="143"/>
      <c r="AC10" s="142"/>
      <c r="AD10" s="143"/>
      <c r="AE10" s="143"/>
      <c r="AF10" s="406"/>
      <c r="AG10" s="381"/>
      <c r="AH10" s="375"/>
      <c r="AI10" s="7"/>
      <c r="AJ10" s="389"/>
      <c r="AK10" s="381"/>
      <c r="AL10" s="375"/>
      <c r="AM10" s="389"/>
      <c r="AN10" s="381"/>
      <c r="AO10" s="375"/>
      <c r="AP10" s="389"/>
      <c r="AQ10" s="381"/>
      <c r="AR10" s="375"/>
      <c r="AS10" s="397"/>
      <c r="AT10" s="381"/>
      <c r="AU10" s="375"/>
      <c r="AV10" s="397"/>
      <c r="AW10" s="381"/>
      <c r="AX10" s="375"/>
      <c r="AY10" s="397"/>
      <c r="AZ10" s="381"/>
      <c r="BA10" s="375"/>
      <c r="BB10" s="389"/>
      <c r="BC10" s="381"/>
      <c r="BD10" s="375"/>
      <c r="BE10" s="389"/>
      <c r="BF10" s="381"/>
      <c r="BG10" s="375"/>
      <c r="BH10" s="397"/>
      <c r="BI10" s="381"/>
      <c r="BJ10" s="375"/>
      <c r="BK10" s="397"/>
      <c r="BL10" s="381"/>
      <c r="BM10" s="375"/>
      <c r="BN10" s="397"/>
      <c r="BO10" s="381"/>
      <c r="BP10" s="375"/>
      <c r="CC10" s="5"/>
      <c r="CD10" s="5"/>
      <c r="CE10" s="5"/>
      <c r="CF10" s="5"/>
      <c r="CG10" s="5"/>
      <c r="CH10" s="5"/>
    </row>
    <row r="11" spans="1:86" ht="9" customHeight="1" thickBot="1" x14ac:dyDescent="0.3">
      <c r="A11" s="363"/>
      <c r="B11" s="408"/>
      <c r="C11" s="358"/>
      <c r="D11" s="385"/>
      <c r="E11" s="358"/>
      <c r="F11" s="385"/>
      <c r="G11" s="358"/>
      <c r="H11" s="385"/>
      <c r="I11" s="358"/>
      <c r="J11" s="385"/>
      <c r="K11" s="358"/>
      <c r="L11" s="385"/>
      <c r="M11" s="358"/>
      <c r="N11" s="386" t="s">
        <v>172</v>
      </c>
      <c r="O11" s="387"/>
      <c r="P11" s="388"/>
      <c r="Q11" s="386" t="s">
        <v>173</v>
      </c>
      <c r="R11" s="387"/>
      <c r="S11" s="388"/>
      <c r="T11" s="386" t="s">
        <v>174</v>
      </c>
      <c r="U11" s="387"/>
      <c r="V11" s="388"/>
      <c r="W11" s="386" t="s">
        <v>169</v>
      </c>
      <c r="X11" s="387"/>
      <c r="Y11" s="388"/>
      <c r="Z11" s="386" t="s">
        <v>170</v>
      </c>
      <c r="AA11" s="387"/>
      <c r="AB11" s="388"/>
      <c r="AC11" s="386" t="s">
        <v>171</v>
      </c>
      <c r="AD11" s="387"/>
      <c r="AE11" s="388"/>
      <c r="AF11" s="406"/>
      <c r="AG11" s="391"/>
      <c r="AH11" s="377"/>
      <c r="AI11" s="7"/>
      <c r="AJ11" s="389"/>
      <c r="AK11" s="381"/>
      <c r="AL11" s="375"/>
      <c r="AM11" s="389"/>
      <c r="AN11" s="381"/>
      <c r="AO11" s="375"/>
      <c r="AP11" s="389"/>
      <c r="AQ11" s="381"/>
      <c r="AR11" s="375"/>
      <c r="AS11" s="397"/>
      <c r="AT11" s="381"/>
      <c r="AU11" s="375"/>
      <c r="AV11" s="397"/>
      <c r="AW11" s="381"/>
      <c r="AX11" s="375"/>
      <c r="AY11" s="397"/>
      <c r="AZ11" s="381"/>
      <c r="BA11" s="375"/>
      <c r="BB11" s="389"/>
      <c r="BC11" s="381"/>
      <c r="BD11" s="375"/>
      <c r="BE11" s="389"/>
      <c r="BF11" s="381"/>
      <c r="BG11" s="375"/>
      <c r="BH11" s="397"/>
      <c r="BI11" s="381"/>
      <c r="BJ11" s="375"/>
      <c r="BK11" s="397"/>
      <c r="BL11" s="381"/>
      <c r="BM11" s="375"/>
      <c r="BN11" s="397"/>
      <c r="BO11" s="381"/>
      <c r="BP11" s="375"/>
      <c r="CC11" s="5"/>
      <c r="CD11" s="5"/>
      <c r="CE11" s="5"/>
      <c r="CF11" s="5"/>
      <c r="CG11" s="5"/>
      <c r="CH11" s="5"/>
    </row>
    <row r="12" spans="1:86" ht="9" customHeight="1" x14ac:dyDescent="0.25">
      <c r="A12" s="363"/>
      <c r="B12" s="408"/>
      <c r="C12" s="358"/>
      <c r="D12" s="385"/>
      <c r="E12" s="358"/>
      <c r="F12" s="385"/>
      <c r="G12" s="358"/>
      <c r="H12" s="385"/>
      <c r="I12" s="358"/>
      <c r="J12" s="385"/>
      <c r="K12" s="358"/>
      <c r="L12" s="385"/>
      <c r="M12" s="358"/>
      <c r="N12" s="389"/>
      <c r="O12" s="381"/>
      <c r="P12" s="375"/>
      <c r="Q12" s="389"/>
      <c r="R12" s="381"/>
      <c r="S12" s="375"/>
      <c r="T12" s="389"/>
      <c r="U12" s="381"/>
      <c r="V12" s="375"/>
      <c r="W12" s="389"/>
      <c r="X12" s="381"/>
      <c r="Y12" s="375"/>
      <c r="Z12" s="389"/>
      <c r="AA12" s="381"/>
      <c r="AB12" s="375"/>
      <c r="AC12" s="389"/>
      <c r="AD12" s="381"/>
      <c r="AE12" s="375"/>
      <c r="AF12" s="406"/>
      <c r="AG12" s="8" t="s">
        <v>10</v>
      </c>
      <c r="AH12" s="9" t="s">
        <v>11</v>
      </c>
      <c r="AI12" s="10"/>
      <c r="AJ12" s="389"/>
      <c r="AK12" s="381"/>
      <c r="AL12" s="375"/>
      <c r="AM12" s="389"/>
      <c r="AN12" s="381"/>
      <c r="AO12" s="375"/>
      <c r="AP12" s="389"/>
      <c r="AQ12" s="381"/>
      <c r="AR12" s="375"/>
      <c r="AS12" s="397"/>
      <c r="AT12" s="381"/>
      <c r="AU12" s="375"/>
      <c r="AV12" s="397"/>
      <c r="AW12" s="381"/>
      <c r="AX12" s="375"/>
      <c r="AY12" s="397"/>
      <c r="AZ12" s="381"/>
      <c r="BA12" s="375"/>
      <c r="BB12" s="389"/>
      <c r="BC12" s="381"/>
      <c r="BD12" s="375"/>
      <c r="BE12" s="389"/>
      <c r="BF12" s="381"/>
      <c r="BG12" s="375"/>
      <c r="BH12" s="397"/>
      <c r="BI12" s="381"/>
      <c r="BJ12" s="375"/>
      <c r="BK12" s="397"/>
      <c r="BL12" s="381"/>
      <c r="BM12" s="375"/>
      <c r="BN12" s="397"/>
      <c r="BO12" s="381"/>
      <c r="BP12" s="375"/>
      <c r="CC12" s="5"/>
      <c r="CD12" s="5"/>
      <c r="CE12" s="5"/>
      <c r="CF12" s="5"/>
      <c r="CG12" s="5"/>
      <c r="CH12" s="5"/>
    </row>
    <row r="13" spans="1:86" ht="9" customHeight="1" x14ac:dyDescent="0.25">
      <c r="A13" s="363"/>
      <c r="B13" s="408"/>
      <c r="C13" s="358"/>
      <c r="D13" s="385"/>
      <c r="E13" s="358"/>
      <c r="F13" s="385"/>
      <c r="G13" s="358"/>
      <c r="H13" s="385"/>
      <c r="I13" s="358"/>
      <c r="J13" s="385"/>
      <c r="K13" s="358"/>
      <c r="L13" s="385"/>
      <c r="M13" s="358"/>
      <c r="N13" s="389"/>
      <c r="O13" s="381"/>
      <c r="P13" s="375"/>
      <c r="Q13" s="389"/>
      <c r="R13" s="381"/>
      <c r="S13" s="375"/>
      <c r="T13" s="389"/>
      <c r="U13" s="381"/>
      <c r="V13" s="375"/>
      <c r="W13" s="389"/>
      <c r="X13" s="381"/>
      <c r="Y13" s="375"/>
      <c r="Z13" s="389"/>
      <c r="AA13" s="381"/>
      <c r="AB13" s="375"/>
      <c r="AC13" s="389"/>
      <c r="AD13" s="381"/>
      <c r="AE13" s="375"/>
      <c r="AF13" s="406"/>
      <c r="AG13" s="8" t="s">
        <v>12</v>
      </c>
      <c r="AH13" s="9" t="s">
        <v>13</v>
      </c>
      <c r="AI13" s="10"/>
      <c r="AJ13" s="389"/>
      <c r="AK13" s="381"/>
      <c r="AL13" s="375"/>
      <c r="AM13" s="389"/>
      <c r="AN13" s="381"/>
      <c r="AO13" s="375"/>
      <c r="AP13" s="389"/>
      <c r="AQ13" s="381"/>
      <c r="AR13" s="375"/>
      <c r="AS13" s="397"/>
      <c r="AT13" s="381"/>
      <c r="AU13" s="375"/>
      <c r="AV13" s="397"/>
      <c r="AW13" s="381"/>
      <c r="AX13" s="375"/>
      <c r="AY13" s="397"/>
      <c r="AZ13" s="381"/>
      <c r="BA13" s="375"/>
      <c r="BB13" s="389"/>
      <c r="BC13" s="381"/>
      <c r="BD13" s="375"/>
      <c r="BE13" s="389"/>
      <c r="BF13" s="381"/>
      <c r="BG13" s="375"/>
      <c r="BH13" s="397"/>
      <c r="BI13" s="381"/>
      <c r="BJ13" s="375"/>
      <c r="BK13" s="397"/>
      <c r="BL13" s="381"/>
      <c r="BM13" s="375"/>
      <c r="BN13" s="397"/>
      <c r="BO13" s="381"/>
      <c r="BP13" s="375"/>
      <c r="CC13" s="5"/>
      <c r="CD13" s="5"/>
      <c r="CE13" s="5"/>
      <c r="CF13" s="5"/>
      <c r="CG13" s="5"/>
      <c r="CH13" s="5"/>
    </row>
    <row r="14" spans="1:86" ht="9" customHeight="1" thickBot="1" x14ac:dyDescent="0.3">
      <c r="A14" s="363"/>
      <c r="B14" s="408"/>
      <c r="C14" s="358"/>
      <c r="D14" s="385"/>
      <c r="E14" s="358"/>
      <c r="F14" s="385"/>
      <c r="G14" s="358"/>
      <c r="H14" s="385"/>
      <c r="I14" s="358"/>
      <c r="J14" s="385"/>
      <c r="K14" s="358"/>
      <c r="L14" s="385"/>
      <c r="M14" s="358"/>
      <c r="N14" s="389"/>
      <c r="O14" s="381"/>
      <c r="P14" s="375"/>
      <c r="Q14" s="389"/>
      <c r="R14" s="381"/>
      <c r="S14" s="375"/>
      <c r="T14" s="389"/>
      <c r="U14" s="381"/>
      <c r="V14" s="375"/>
      <c r="W14" s="389"/>
      <c r="X14" s="381"/>
      <c r="Y14" s="375"/>
      <c r="Z14" s="389"/>
      <c r="AA14" s="381"/>
      <c r="AB14" s="375"/>
      <c r="AC14" s="389"/>
      <c r="AD14" s="381"/>
      <c r="AE14" s="375"/>
      <c r="AF14" s="406"/>
      <c r="AG14" s="8" t="s">
        <v>14</v>
      </c>
      <c r="AH14" s="9" t="s">
        <v>15</v>
      </c>
      <c r="AI14" s="10"/>
      <c r="AJ14" s="389"/>
      <c r="AK14" s="381"/>
      <c r="AL14" s="375"/>
      <c r="AM14" s="389"/>
      <c r="AN14" s="381"/>
      <c r="AO14" s="375"/>
      <c r="AP14" s="389"/>
      <c r="AQ14" s="381"/>
      <c r="AR14" s="375"/>
      <c r="AS14" s="397"/>
      <c r="AT14" s="381"/>
      <c r="AU14" s="375"/>
      <c r="AV14" s="397"/>
      <c r="AW14" s="381"/>
      <c r="AX14" s="375"/>
      <c r="AY14" s="397"/>
      <c r="AZ14" s="381"/>
      <c r="BA14" s="375"/>
      <c r="BB14" s="389"/>
      <c r="BC14" s="381"/>
      <c r="BD14" s="375"/>
      <c r="BE14" s="389"/>
      <c r="BF14" s="381"/>
      <c r="BG14" s="375"/>
      <c r="BH14" s="397"/>
      <c r="BI14" s="381"/>
      <c r="BJ14" s="375"/>
      <c r="BK14" s="397"/>
      <c r="BL14" s="381"/>
      <c r="BM14" s="375"/>
      <c r="BN14" s="397"/>
      <c r="BO14" s="381"/>
      <c r="BP14" s="375"/>
      <c r="CC14" s="5"/>
      <c r="CD14" s="5"/>
      <c r="CE14" s="5"/>
      <c r="CF14" s="5"/>
      <c r="CG14" s="5"/>
      <c r="CH14" s="5"/>
    </row>
    <row r="15" spans="1:86" ht="0.6" customHeight="1" thickBot="1" x14ac:dyDescent="0.35">
      <c r="A15" s="363"/>
      <c r="B15" s="408"/>
      <c r="C15" s="358"/>
      <c r="D15" s="385"/>
      <c r="E15" s="358"/>
      <c r="F15" s="385"/>
      <c r="G15" s="358"/>
      <c r="H15" s="385"/>
      <c r="I15" s="358"/>
      <c r="J15" s="385"/>
      <c r="K15" s="358"/>
      <c r="L15" s="385"/>
      <c r="M15" s="358"/>
      <c r="N15" s="389"/>
      <c r="O15" s="381"/>
      <c r="P15" s="375"/>
      <c r="Q15" s="389"/>
      <c r="R15" s="381"/>
      <c r="S15" s="375"/>
      <c r="T15" s="389"/>
      <c r="U15" s="381"/>
      <c r="V15" s="375"/>
      <c r="W15" s="389"/>
      <c r="X15" s="381"/>
      <c r="Y15" s="375"/>
      <c r="Z15" s="389"/>
      <c r="AA15" s="381"/>
      <c r="AB15" s="375"/>
      <c r="AC15" s="389"/>
      <c r="AD15" s="381"/>
      <c r="AE15" s="375"/>
      <c r="AF15" s="406"/>
      <c r="AG15" s="8" t="s">
        <v>16</v>
      </c>
      <c r="AH15" s="9" t="s">
        <v>17</v>
      </c>
      <c r="AI15" s="10"/>
      <c r="AJ15" s="389"/>
      <c r="AK15" s="381"/>
      <c r="AL15" s="375"/>
      <c r="AM15" s="389"/>
      <c r="AN15" s="381"/>
      <c r="AO15" s="375"/>
      <c r="AP15" s="389"/>
      <c r="AQ15" s="381"/>
      <c r="AR15" s="375"/>
      <c r="AS15" s="397"/>
      <c r="AT15" s="381"/>
      <c r="AU15" s="375"/>
      <c r="AV15" s="397"/>
      <c r="AW15" s="381"/>
      <c r="AX15" s="375"/>
      <c r="AY15" s="397"/>
      <c r="AZ15" s="381"/>
      <c r="BA15" s="375"/>
      <c r="BB15" s="389"/>
      <c r="BC15" s="381"/>
      <c r="BD15" s="375"/>
      <c r="BE15" s="389"/>
      <c r="BF15" s="381"/>
      <c r="BG15" s="375"/>
      <c r="BH15" s="397"/>
      <c r="BI15" s="381"/>
      <c r="BJ15" s="375"/>
      <c r="BK15" s="397"/>
      <c r="BL15" s="381"/>
      <c r="BM15" s="375"/>
      <c r="BN15" s="397"/>
      <c r="BO15" s="381"/>
      <c r="BP15" s="375"/>
      <c r="CC15" s="5"/>
      <c r="CD15" s="5"/>
      <c r="CE15" s="5"/>
      <c r="CF15" s="5"/>
      <c r="CG15" s="5"/>
      <c r="CH15" s="5"/>
    </row>
    <row r="16" spans="1:86" ht="1.1499999999999999" hidden="1" customHeight="1" x14ac:dyDescent="0.3">
      <c r="A16" s="363"/>
      <c r="B16" s="408"/>
      <c r="C16" s="358"/>
      <c r="D16" s="385"/>
      <c r="E16" s="358"/>
      <c r="F16" s="385"/>
      <c r="G16" s="358"/>
      <c r="H16" s="385"/>
      <c r="I16" s="358"/>
      <c r="J16" s="385"/>
      <c r="K16" s="358"/>
      <c r="L16" s="385"/>
      <c r="M16" s="358"/>
      <c r="N16" s="389"/>
      <c r="O16" s="381"/>
      <c r="P16" s="375"/>
      <c r="Q16" s="389"/>
      <c r="R16" s="381"/>
      <c r="S16" s="375"/>
      <c r="T16" s="389"/>
      <c r="U16" s="381"/>
      <c r="V16" s="375"/>
      <c r="W16" s="389"/>
      <c r="X16" s="381"/>
      <c r="Y16" s="375"/>
      <c r="Z16" s="389"/>
      <c r="AA16" s="381"/>
      <c r="AB16" s="375"/>
      <c r="AC16" s="389"/>
      <c r="AD16" s="381"/>
      <c r="AE16" s="375"/>
      <c r="AF16" s="406"/>
      <c r="AG16" s="8" t="s">
        <v>18</v>
      </c>
      <c r="AH16" s="9" t="s">
        <v>19</v>
      </c>
      <c r="AI16" s="10"/>
      <c r="AJ16" s="389"/>
      <c r="AK16" s="381"/>
      <c r="AL16" s="375"/>
      <c r="AM16" s="389"/>
      <c r="AN16" s="381"/>
      <c r="AO16" s="375"/>
      <c r="AP16" s="389"/>
      <c r="AQ16" s="381"/>
      <c r="AR16" s="375"/>
      <c r="AS16" s="397"/>
      <c r="AT16" s="381"/>
      <c r="AU16" s="375"/>
      <c r="AV16" s="397"/>
      <c r="AW16" s="381"/>
      <c r="AX16" s="375"/>
      <c r="AY16" s="397"/>
      <c r="AZ16" s="381"/>
      <c r="BA16" s="375"/>
      <c r="BB16" s="389"/>
      <c r="BC16" s="381"/>
      <c r="BD16" s="375"/>
      <c r="BE16" s="389"/>
      <c r="BF16" s="381"/>
      <c r="BG16" s="375"/>
      <c r="BH16" s="397"/>
      <c r="BI16" s="381"/>
      <c r="BJ16" s="375"/>
      <c r="BK16" s="397"/>
      <c r="BL16" s="381"/>
      <c r="BM16" s="375"/>
      <c r="BN16" s="397"/>
      <c r="BO16" s="381"/>
      <c r="BP16" s="375"/>
      <c r="CC16" s="5"/>
      <c r="CD16" s="5"/>
      <c r="CE16" s="5"/>
      <c r="CF16" s="5"/>
      <c r="CG16" s="5"/>
      <c r="CH16" s="5"/>
    </row>
    <row r="17" spans="1:86" ht="3" hidden="1" customHeight="1" x14ac:dyDescent="0.3">
      <c r="A17" s="363"/>
      <c r="B17" s="408"/>
      <c r="C17" s="358"/>
      <c r="D17" s="385"/>
      <c r="E17" s="358"/>
      <c r="F17" s="385"/>
      <c r="G17" s="358"/>
      <c r="H17" s="385"/>
      <c r="I17" s="358"/>
      <c r="J17" s="385"/>
      <c r="K17" s="358"/>
      <c r="L17" s="385"/>
      <c r="M17" s="358"/>
      <c r="N17" s="389"/>
      <c r="O17" s="381"/>
      <c r="P17" s="375"/>
      <c r="Q17" s="389"/>
      <c r="R17" s="381"/>
      <c r="S17" s="375"/>
      <c r="T17" s="389"/>
      <c r="U17" s="381"/>
      <c r="V17" s="375"/>
      <c r="W17" s="389"/>
      <c r="X17" s="381"/>
      <c r="Y17" s="375"/>
      <c r="Z17" s="389"/>
      <c r="AA17" s="381"/>
      <c r="AB17" s="375"/>
      <c r="AC17" s="389"/>
      <c r="AD17" s="381"/>
      <c r="AE17" s="375"/>
      <c r="AF17" s="406"/>
      <c r="AG17" s="8" t="s">
        <v>20</v>
      </c>
      <c r="AH17" s="9" t="s">
        <v>21</v>
      </c>
      <c r="AI17" s="10"/>
      <c r="AJ17" s="390"/>
      <c r="AK17" s="391"/>
      <c r="AL17" s="377"/>
      <c r="AM17" s="390"/>
      <c r="AN17" s="391"/>
      <c r="AO17" s="377"/>
      <c r="AP17" s="390"/>
      <c r="AQ17" s="391"/>
      <c r="AR17" s="377"/>
      <c r="AS17" s="398"/>
      <c r="AT17" s="391"/>
      <c r="AU17" s="377"/>
      <c r="AV17" s="398"/>
      <c r="AW17" s="391"/>
      <c r="AX17" s="377"/>
      <c r="AY17" s="398"/>
      <c r="AZ17" s="391"/>
      <c r="BA17" s="377"/>
      <c r="BB17" s="390"/>
      <c r="BC17" s="391"/>
      <c r="BD17" s="377"/>
      <c r="BE17" s="390"/>
      <c r="BF17" s="391"/>
      <c r="BG17" s="377"/>
      <c r="BH17" s="398"/>
      <c r="BI17" s="391"/>
      <c r="BJ17" s="377"/>
      <c r="BK17" s="398"/>
      <c r="BL17" s="391"/>
      <c r="BM17" s="377"/>
      <c r="BN17" s="398"/>
      <c r="BO17" s="391"/>
      <c r="BP17" s="377"/>
      <c r="CC17" s="5"/>
      <c r="CD17" s="5"/>
      <c r="CE17" s="5"/>
      <c r="CF17" s="5"/>
      <c r="CG17" s="5"/>
      <c r="CH17" s="5"/>
    </row>
    <row r="18" spans="1:86" ht="1.5" customHeight="1" x14ac:dyDescent="0.25">
      <c r="A18" s="363"/>
      <c r="B18" s="408"/>
      <c r="C18" s="358"/>
      <c r="D18" s="385"/>
      <c r="E18" s="358"/>
      <c r="F18" s="385"/>
      <c r="G18" s="358"/>
      <c r="H18" s="385"/>
      <c r="I18" s="358"/>
      <c r="J18" s="385"/>
      <c r="K18" s="358"/>
      <c r="L18" s="385"/>
      <c r="M18" s="358"/>
      <c r="N18" s="389"/>
      <c r="O18" s="381"/>
      <c r="P18" s="375"/>
      <c r="Q18" s="389"/>
      <c r="R18" s="381"/>
      <c r="S18" s="375"/>
      <c r="T18" s="389"/>
      <c r="U18" s="381"/>
      <c r="V18" s="375"/>
      <c r="W18" s="389"/>
      <c r="X18" s="381"/>
      <c r="Y18" s="375"/>
      <c r="Z18" s="389"/>
      <c r="AA18" s="381"/>
      <c r="AB18" s="375"/>
      <c r="AC18" s="389"/>
      <c r="AD18" s="381"/>
      <c r="AE18" s="375"/>
      <c r="AF18" s="406"/>
      <c r="AG18" s="8" t="s">
        <v>22</v>
      </c>
      <c r="AH18" s="14"/>
      <c r="AI18" s="15"/>
      <c r="AJ18" s="392" t="s">
        <v>29</v>
      </c>
      <c r="AK18" s="8"/>
      <c r="AL18" s="395"/>
      <c r="AM18" s="392" t="s">
        <v>29</v>
      </c>
      <c r="AN18" s="8"/>
      <c r="AO18" s="395"/>
      <c r="AP18" s="392" t="s">
        <v>29</v>
      </c>
      <c r="AQ18" s="8"/>
      <c r="AR18" s="395"/>
      <c r="AS18" s="399" t="s">
        <v>29</v>
      </c>
      <c r="AT18" s="8"/>
      <c r="AU18" s="395"/>
      <c r="AV18" s="399" t="s">
        <v>29</v>
      </c>
      <c r="AW18" s="8"/>
      <c r="AX18" s="395"/>
      <c r="AY18" s="399" t="s">
        <v>29</v>
      </c>
      <c r="AZ18" s="8"/>
      <c r="BA18" s="395"/>
      <c r="BB18" s="392" t="s">
        <v>29</v>
      </c>
      <c r="BC18" s="8"/>
      <c r="BD18" s="395"/>
      <c r="BE18" s="392" t="s">
        <v>29</v>
      </c>
      <c r="BF18" s="8"/>
      <c r="BG18" s="395"/>
      <c r="BH18" s="399" t="s">
        <v>29</v>
      </c>
      <c r="BI18" s="8"/>
      <c r="BJ18" s="395"/>
      <c r="BK18" s="399" t="s">
        <v>29</v>
      </c>
      <c r="BL18" s="8"/>
      <c r="BM18" s="395"/>
      <c r="BN18" s="399" t="s">
        <v>29</v>
      </c>
      <c r="BO18" s="8"/>
      <c r="BP18" s="395"/>
      <c r="CC18" s="5"/>
      <c r="CD18" s="5"/>
      <c r="CE18" s="5"/>
      <c r="CF18" s="5"/>
      <c r="CG18" s="5"/>
      <c r="CH18" s="5"/>
    </row>
    <row r="19" spans="1:86" ht="1.5" customHeight="1" x14ac:dyDescent="0.25">
      <c r="A19" s="363"/>
      <c r="B19" s="408"/>
      <c r="C19" s="358"/>
      <c r="D19" s="385"/>
      <c r="E19" s="358"/>
      <c r="F19" s="385"/>
      <c r="G19" s="358"/>
      <c r="H19" s="385"/>
      <c r="I19" s="358"/>
      <c r="J19" s="385"/>
      <c r="K19" s="358"/>
      <c r="L19" s="385"/>
      <c r="M19" s="358"/>
      <c r="N19" s="389"/>
      <c r="O19" s="381"/>
      <c r="P19" s="375"/>
      <c r="Q19" s="389"/>
      <c r="R19" s="381"/>
      <c r="S19" s="375"/>
      <c r="T19" s="389"/>
      <c r="U19" s="381"/>
      <c r="V19" s="375"/>
      <c r="W19" s="389"/>
      <c r="X19" s="381"/>
      <c r="Y19" s="375"/>
      <c r="Z19" s="389"/>
      <c r="AA19" s="381"/>
      <c r="AB19" s="375"/>
      <c r="AC19" s="389"/>
      <c r="AD19" s="381"/>
      <c r="AE19" s="375"/>
      <c r="AF19" s="406"/>
      <c r="AG19" s="8" t="s">
        <v>36</v>
      </c>
      <c r="AH19" s="14"/>
      <c r="AI19" s="15"/>
      <c r="AJ19" s="393"/>
      <c r="AK19" s="8"/>
      <c r="AL19" s="370"/>
      <c r="AM19" s="393"/>
      <c r="AN19" s="8"/>
      <c r="AO19" s="370"/>
      <c r="AP19" s="393"/>
      <c r="AQ19" s="8"/>
      <c r="AR19" s="370"/>
      <c r="AS19" s="363"/>
      <c r="AT19" s="8"/>
      <c r="AU19" s="370"/>
      <c r="AV19" s="363"/>
      <c r="AW19" s="8"/>
      <c r="AX19" s="370"/>
      <c r="AY19" s="363"/>
      <c r="AZ19" s="8"/>
      <c r="BA19" s="370"/>
      <c r="BB19" s="393"/>
      <c r="BC19" s="8"/>
      <c r="BD19" s="370"/>
      <c r="BE19" s="393"/>
      <c r="BF19" s="8"/>
      <c r="BG19" s="370"/>
      <c r="BH19" s="363"/>
      <c r="BI19" s="8"/>
      <c r="BJ19" s="370"/>
      <c r="BK19" s="363"/>
      <c r="BL19" s="8"/>
      <c r="BM19" s="370"/>
      <c r="BN19" s="363"/>
      <c r="BO19" s="8"/>
      <c r="BP19" s="370"/>
      <c r="CC19" s="5"/>
      <c r="CD19" s="5"/>
      <c r="CE19" s="5"/>
      <c r="CF19" s="5"/>
      <c r="CG19" s="5"/>
      <c r="CH19" s="5"/>
    </row>
    <row r="20" spans="1:86" ht="0.6" customHeight="1" thickBot="1" x14ac:dyDescent="0.35">
      <c r="A20" s="363"/>
      <c r="B20" s="408"/>
      <c r="C20" s="358"/>
      <c r="D20" s="385"/>
      <c r="E20" s="358"/>
      <c r="F20" s="385"/>
      <c r="G20" s="358"/>
      <c r="H20" s="385"/>
      <c r="I20" s="358"/>
      <c r="J20" s="385"/>
      <c r="K20" s="358"/>
      <c r="L20" s="385"/>
      <c r="M20" s="358"/>
      <c r="N20" s="390"/>
      <c r="O20" s="391"/>
      <c r="P20" s="377"/>
      <c r="Q20" s="390"/>
      <c r="R20" s="391"/>
      <c r="S20" s="377"/>
      <c r="T20" s="390"/>
      <c r="U20" s="391"/>
      <c r="V20" s="377"/>
      <c r="W20" s="390"/>
      <c r="X20" s="391"/>
      <c r="Y20" s="377"/>
      <c r="Z20" s="390"/>
      <c r="AA20" s="391"/>
      <c r="AB20" s="377"/>
      <c r="AC20" s="390"/>
      <c r="AD20" s="391"/>
      <c r="AE20" s="377"/>
      <c r="AF20" s="406"/>
      <c r="AG20" s="8" t="s">
        <v>175</v>
      </c>
      <c r="AH20" s="14"/>
      <c r="AI20" s="15"/>
      <c r="AJ20" s="393"/>
      <c r="AK20" s="8"/>
      <c r="AL20" s="370"/>
      <c r="AM20" s="393"/>
      <c r="AN20" s="8"/>
      <c r="AO20" s="370"/>
      <c r="AP20" s="393"/>
      <c r="AQ20" s="8"/>
      <c r="AR20" s="370"/>
      <c r="AS20" s="363"/>
      <c r="AT20" s="8"/>
      <c r="AU20" s="370"/>
      <c r="AV20" s="363"/>
      <c r="AW20" s="8"/>
      <c r="AX20" s="370"/>
      <c r="AY20" s="363"/>
      <c r="AZ20" s="8"/>
      <c r="BA20" s="370"/>
      <c r="BB20" s="393"/>
      <c r="BC20" s="8"/>
      <c r="BD20" s="370"/>
      <c r="BE20" s="393"/>
      <c r="BF20" s="8"/>
      <c r="BG20" s="370"/>
      <c r="BH20" s="363"/>
      <c r="BI20" s="8"/>
      <c r="BJ20" s="370"/>
      <c r="BK20" s="363"/>
      <c r="BL20" s="8"/>
      <c r="BM20" s="370"/>
      <c r="BN20" s="363"/>
      <c r="BO20" s="8"/>
      <c r="BP20" s="370"/>
      <c r="CC20" s="5"/>
      <c r="CD20" s="5"/>
      <c r="CE20" s="5"/>
      <c r="CF20" s="5"/>
      <c r="CG20" s="5"/>
      <c r="CH20" s="5"/>
    </row>
    <row r="21" spans="1:86" ht="6.6" hidden="1" customHeight="1" x14ac:dyDescent="0.3">
      <c r="A21" s="363"/>
      <c r="B21" s="408"/>
      <c r="C21" s="358"/>
      <c r="D21" s="385"/>
      <c r="E21" s="358"/>
      <c r="F21" s="385"/>
      <c r="G21" s="358"/>
      <c r="H21" s="385"/>
      <c r="I21" s="358"/>
      <c r="J21" s="385"/>
      <c r="K21" s="358"/>
      <c r="L21" s="385"/>
      <c r="M21" s="358"/>
      <c r="N21" s="392" t="s">
        <v>25</v>
      </c>
      <c r="O21" s="8" t="s">
        <v>26</v>
      </c>
      <c r="P21" s="395" t="s">
        <v>27</v>
      </c>
      <c r="Q21" s="392" t="s">
        <v>25</v>
      </c>
      <c r="R21" s="8" t="s">
        <v>26</v>
      </c>
      <c r="S21" s="395" t="s">
        <v>27</v>
      </c>
      <c r="T21" s="392" t="s">
        <v>25</v>
      </c>
      <c r="U21" s="8" t="s">
        <v>26</v>
      </c>
      <c r="V21" s="395" t="s">
        <v>27</v>
      </c>
      <c r="W21" s="392" t="s">
        <v>25</v>
      </c>
      <c r="X21" s="8" t="s">
        <v>26</v>
      </c>
      <c r="Y21" s="395" t="s">
        <v>27</v>
      </c>
      <c r="Z21" s="392" t="s">
        <v>25</v>
      </c>
      <c r="AA21" s="8" t="s">
        <v>26</v>
      </c>
      <c r="AB21" s="395" t="s">
        <v>27</v>
      </c>
      <c r="AC21" s="392" t="s">
        <v>25</v>
      </c>
      <c r="AD21" s="8" t="s">
        <v>26</v>
      </c>
      <c r="AE21" s="395" t="s">
        <v>27</v>
      </c>
      <c r="AF21" s="406"/>
      <c r="AG21" s="8"/>
      <c r="AH21" s="14"/>
      <c r="AI21" s="15"/>
      <c r="AJ21" s="393"/>
      <c r="AK21" s="8"/>
      <c r="AL21" s="370"/>
      <c r="AM21" s="393"/>
      <c r="AN21" s="8"/>
      <c r="AO21" s="370"/>
      <c r="AP21" s="393"/>
      <c r="AQ21" s="8"/>
      <c r="AR21" s="370"/>
      <c r="AS21" s="363"/>
      <c r="AT21" s="8"/>
      <c r="AU21" s="370"/>
      <c r="AV21" s="363"/>
      <c r="AW21" s="8"/>
      <c r="AX21" s="370"/>
      <c r="AY21" s="363"/>
      <c r="AZ21" s="8"/>
      <c r="BA21" s="370"/>
      <c r="BB21" s="393"/>
      <c r="BC21" s="8"/>
      <c r="BD21" s="370"/>
      <c r="BE21" s="393"/>
      <c r="BF21" s="8"/>
      <c r="BG21" s="370"/>
      <c r="BH21" s="363"/>
      <c r="BI21" s="8"/>
      <c r="BJ21" s="370"/>
      <c r="BK21" s="363"/>
      <c r="BL21" s="8"/>
      <c r="BM21" s="370"/>
      <c r="BN21" s="363"/>
      <c r="BO21" s="8"/>
      <c r="BP21" s="370"/>
      <c r="CC21" s="5"/>
      <c r="CD21" s="5"/>
      <c r="CE21" s="5"/>
      <c r="CF21" s="5"/>
      <c r="CG21" s="5"/>
      <c r="CH21" s="5"/>
    </row>
    <row r="22" spans="1:86" ht="6.6" hidden="1" customHeight="1" x14ac:dyDescent="0.3">
      <c r="A22" s="363"/>
      <c r="B22" s="408"/>
      <c r="C22" s="358"/>
      <c r="D22" s="385"/>
      <c r="E22" s="358"/>
      <c r="F22" s="385"/>
      <c r="G22" s="358"/>
      <c r="H22" s="385"/>
      <c r="I22" s="358"/>
      <c r="J22" s="385"/>
      <c r="K22" s="358"/>
      <c r="L22" s="385"/>
      <c r="M22" s="358"/>
      <c r="N22" s="393"/>
      <c r="O22" s="8" t="s">
        <v>10</v>
      </c>
      <c r="P22" s="370"/>
      <c r="Q22" s="393"/>
      <c r="R22" s="8" t="s">
        <v>10</v>
      </c>
      <c r="S22" s="370"/>
      <c r="T22" s="393"/>
      <c r="U22" s="8" t="s">
        <v>10</v>
      </c>
      <c r="V22" s="370"/>
      <c r="W22" s="393"/>
      <c r="X22" s="8" t="s">
        <v>10</v>
      </c>
      <c r="Y22" s="370"/>
      <c r="Z22" s="393"/>
      <c r="AA22" s="8" t="s">
        <v>10</v>
      </c>
      <c r="AB22" s="370"/>
      <c r="AC22" s="393"/>
      <c r="AD22" s="8" t="s">
        <v>10</v>
      </c>
      <c r="AE22" s="370"/>
      <c r="AF22" s="406"/>
      <c r="AG22" s="22"/>
      <c r="AH22" s="14"/>
      <c r="AI22" s="15"/>
      <c r="AJ22" s="393"/>
      <c r="AK22" s="8"/>
      <c r="AL22" s="370"/>
      <c r="AM22" s="393"/>
      <c r="AN22" s="8"/>
      <c r="AO22" s="370"/>
      <c r="AP22" s="393"/>
      <c r="AQ22" s="8"/>
      <c r="AR22" s="370"/>
      <c r="AS22" s="363"/>
      <c r="AT22" s="8"/>
      <c r="AU22" s="370"/>
      <c r="AV22" s="363"/>
      <c r="AW22" s="8"/>
      <c r="AX22" s="370"/>
      <c r="AY22" s="363"/>
      <c r="AZ22" s="8"/>
      <c r="BA22" s="370"/>
      <c r="BB22" s="393"/>
      <c r="BC22" s="8"/>
      <c r="BD22" s="370"/>
      <c r="BE22" s="393"/>
      <c r="BF22" s="8"/>
      <c r="BG22" s="370"/>
      <c r="BH22" s="363"/>
      <c r="BI22" s="8"/>
      <c r="BJ22" s="370"/>
      <c r="BK22" s="363"/>
      <c r="BL22" s="8"/>
      <c r="BM22" s="370"/>
      <c r="BN22" s="363"/>
      <c r="BO22" s="8"/>
      <c r="BP22" s="370"/>
      <c r="CC22" s="5"/>
      <c r="CD22" s="5"/>
      <c r="CE22" s="5"/>
      <c r="CF22" s="5"/>
      <c r="CG22" s="5"/>
      <c r="CH22" s="5"/>
    </row>
    <row r="23" spans="1:86" ht="6.6" hidden="1" customHeight="1" x14ac:dyDescent="0.3">
      <c r="A23" s="363"/>
      <c r="B23" s="408"/>
      <c r="C23" s="358"/>
      <c r="D23" s="385"/>
      <c r="E23" s="358"/>
      <c r="F23" s="385"/>
      <c r="G23" s="358"/>
      <c r="H23" s="385"/>
      <c r="I23" s="358"/>
      <c r="J23" s="385"/>
      <c r="K23" s="358"/>
      <c r="L23" s="385"/>
      <c r="M23" s="358"/>
      <c r="N23" s="393"/>
      <c r="O23" s="8" t="s">
        <v>30</v>
      </c>
      <c r="P23" s="370"/>
      <c r="Q23" s="393"/>
      <c r="R23" s="8" t="s">
        <v>30</v>
      </c>
      <c r="S23" s="370"/>
      <c r="T23" s="393"/>
      <c r="U23" s="8" t="s">
        <v>30</v>
      </c>
      <c r="V23" s="370"/>
      <c r="W23" s="393"/>
      <c r="X23" s="8" t="s">
        <v>30</v>
      </c>
      <c r="Y23" s="370"/>
      <c r="Z23" s="393"/>
      <c r="AA23" s="8" t="s">
        <v>30</v>
      </c>
      <c r="AB23" s="370"/>
      <c r="AC23" s="393"/>
      <c r="AD23" s="8" t="s">
        <v>30</v>
      </c>
      <c r="AE23" s="370"/>
      <c r="AF23" s="406"/>
      <c r="AG23" s="22"/>
      <c r="AH23" s="14"/>
      <c r="AI23" s="15"/>
      <c r="AJ23" s="393"/>
      <c r="AK23" s="8"/>
      <c r="AL23" s="370"/>
      <c r="AM23" s="393"/>
      <c r="AN23" s="8"/>
      <c r="AO23" s="370"/>
      <c r="AP23" s="393"/>
      <c r="AQ23" s="8"/>
      <c r="AR23" s="370"/>
      <c r="AS23" s="363"/>
      <c r="AT23" s="8"/>
      <c r="AU23" s="370"/>
      <c r="AV23" s="363"/>
      <c r="AW23" s="8"/>
      <c r="AX23" s="370"/>
      <c r="AY23" s="363"/>
      <c r="AZ23" s="8"/>
      <c r="BA23" s="370"/>
      <c r="BB23" s="393"/>
      <c r="BC23" s="8"/>
      <c r="BD23" s="370"/>
      <c r="BE23" s="393"/>
      <c r="BF23" s="8"/>
      <c r="BG23" s="370"/>
      <c r="BH23" s="363"/>
      <c r="BI23" s="8"/>
      <c r="BJ23" s="370"/>
      <c r="BK23" s="363"/>
      <c r="BL23" s="8"/>
      <c r="BM23" s="370"/>
      <c r="BN23" s="363"/>
      <c r="BO23" s="8"/>
      <c r="BP23" s="370"/>
      <c r="CC23" s="5"/>
      <c r="CD23" s="5"/>
      <c r="CE23" s="5"/>
      <c r="CF23" s="5"/>
      <c r="CG23" s="5"/>
      <c r="CH23" s="5"/>
    </row>
    <row r="24" spans="1:86" ht="0.6" hidden="1" customHeight="1" x14ac:dyDescent="0.3">
      <c r="A24" s="363"/>
      <c r="B24" s="408"/>
      <c r="C24" s="358"/>
      <c r="D24" s="385"/>
      <c r="E24" s="358"/>
      <c r="F24" s="385"/>
      <c r="G24" s="358"/>
      <c r="H24" s="385"/>
      <c r="I24" s="358"/>
      <c r="J24" s="385"/>
      <c r="K24" s="358"/>
      <c r="L24" s="385"/>
      <c r="M24" s="358"/>
      <c r="N24" s="393"/>
      <c r="O24" s="8" t="s">
        <v>31</v>
      </c>
      <c r="P24" s="370"/>
      <c r="Q24" s="393"/>
      <c r="R24" s="8" t="s">
        <v>31</v>
      </c>
      <c r="S24" s="370"/>
      <c r="T24" s="393"/>
      <c r="U24" s="8" t="s">
        <v>31</v>
      </c>
      <c r="V24" s="370"/>
      <c r="W24" s="393"/>
      <c r="X24" s="8" t="s">
        <v>31</v>
      </c>
      <c r="Y24" s="370"/>
      <c r="Z24" s="393"/>
      <c r="AA24" s="8" t="s">
        <v>31</v>
      </c>
      <c r="AB24" s="370"/>
      <c r="AC24" s="393"/>
      <c r="AD24" s="8" t="s">
        <v>31</v>
      </c>
      <c r="AE24" s="370"/>
      <c r="AF24" s="406"/>
      <c r="AG24" s="22"/>
      <c r="AH24" s="14"/>
      <c r="AI24" s="15"/>
      <c r="AJ24" s="393"/>
      <c r="AK24" s="8"/>
      <c r="AL24" s="370"/>
      <c r="AM24" s="393"/>
      <c r="AN24" s="8"/>
      <c r="AO24" s="370"/>
      <c r="AP24" s="393"/>
      <c r="AQ24" s="8"/>
      <c r="AR24" s="370"/>
      <c r="AS24" s="363"/>
      <c r="AT24" s="8"/>
      <c r="AU24" s="370"/>
      <c r="AV24" s="363"/>
      <c r="AW24" s="8"/>
      <c r="AX24" s="370"/>
      <c r="AY24" s="363"/>
      <c r="AZ24" s="8"/>
      <c r="BA24" s="370"/>
      <c r="BB24" s="393"/>
      <c r="BC24" s="8"/>
      <c r="BD24" s="370"/>
      <c r="BE24" s="393"/>
      <c r="BF24" s="8"/>
      <c r="BG24" s="370"/>
      <c r="BH24" s="363"/>
      <c r="BI24" s="8"/>
      <c r="BJ24" s="370"/>
      <c r="BK24" s="363"/>
      <c r="BL24" s="8"/>
      <c r="BM24" s="370"/>
      <c r="BN24" s="363"/>
      <c r="BO24" s="8"/>
      <c r="BP24" s="370"/>
      <c r="CC24" s="5"/>
      <c r="CD24" s="5"/>
      <c r="CE24" s="5"/>
      <c r="CF24" s="5"/>
      <c r="CG24" s="5"/>
      <c r="CH24" s="5"/>
    </row>
    <row r="25" spans="1:86" ht="6.6" hidden="1" customHeight="1" x14ac:dyDescent="0.3">
      <c r="A25" s="363"/>
      <c r="B25" s="408"/>
      <c r="C25" s="358"/>
      <c r="D25" s="385"/>
      <c r="E25" s="358"/>
      <c r="F25" s="385"/>
      <c r="G25" s="358"/>
      <c r="H25" s="385"/>
      <c r="I25" s="358"/>
      <c r="J25" s="385"/>
      <c r="K25" s="358"/>
      <c r="L25" s="385"/>
      <c r="M25" s="358"/>
      <c r="N25" s="393"/>
      <c r="O25" s="8" t="s">
        <v>32</v>
      </c>
      <c r="P25" s="370"/>
      <c r="Q25" s="393"/>
      <c r="R25" s="8" t="s">
        <v>32</v>
      </c>
      <c r="S25" s="370"/>
      <c r="T25" s="393"/>
      <c r="U25" s="8" t="s">
        <v>32</v>
      </c>
      <c r="V25" s="370"/>
      <c r="W25" s="393"/>
      <c r="X25" s="8" t="s">
        <v>32</v>
      </c>
      <c r="Y25" s="370"/>
      <c r="Z25" s="393"/>
      <c r="AA25" s="8" t="s">
        <v>32</v>
      </c>
      <c r="AB25" s="370"/>
      <c r="AC25" s="393"/>
      <c r="AD25" s="8" t="s">
        <v>32</v>
      </c>
      <c r="AE25" s="370"/>
      <c r="AF25" s="406"/>
      <c r="AG25" s="22"/>
      <c r="AH25" s="14"/>
      <c r="AI25" s="15"/>
      <c r="AJ25" s="393"/>
      <c r="AK25" s="8"/>
      <c r="AL25" s="370"/>
      <c r="AM25" s="393"/>
      <c r="AN25" s="8"/>
      <c r="AO25" s="370"/>
      <c r="AP25" s="393"/>
      <c r="AQ25" s="8"/>
      <c r="AR25" s="370"/>
      <c r="AS25" s="363"/>
      <c r="AT25" s="8"/>
      <c r="AU25" s="370"/>
      <c r="AV25" s="363"/>
      <c r="AW25" s="8"/>
      <c r="AX25" s="370"/>
      <c r="AY25" s="363"/>
      <c r="AZ25" s="8"/>
      <c r="BA25" s="370"/>
      <c r="BB25" s="393"/>
      <c r="BC25" s="8"/>
      <c r="BD25" s="370"/>
      <c r="BE25" s="393"/>
      <c r="BF25" s="8"/>
      <c r="BG25" s="370"/>
      <c r="BH25" s="363"/>
      <c r="BI25" s="8"/>
      <c r="BJ25" s="370"/>
      <c r="BK25" s="363"/>
      <c r="BL25" s="8"/>
      <c r="BM25" s="370"/>
      <c r="BN25" s="363"/>
      <c r="BO25" s="8"/>
      <c r="BP25" s="370"/>
      <c r="CC25" s="5"/>
      <c r="CD25" s="5"/>
      <c r="CE25" s="5"/>
      <c r="CF25" s="5"/>
      <c r="CG25" s="5"/>
      <c r="CH25" s="5"/>
    </row>
    <row r="26" spans="1:86" ht="6.6" hidden="1" customHeight="1" x14ac:dyDescent="0.3">
      <c r="A26" s="363"/>
      <c r="B26" s="408"/>
      <c r="C26" s="358"/>
      <c r="D26" s="385"/>
      <c r="E26" s="358"/>
      <c r="F26" s="385"/>
      <c r="G26" s="358"/>
      <c r="H26" s="385"/>
      <c r="I26" s="358"/>
      <c r="J26" s="385"/>
      <c r="K26" s="358"/>
      <c r="L26" s="385"/>
      <c r="M26" s="358"/>
      <c r="N26" s="393"/>
      <c r="O26" s="8" t="s">
        <v>33</v>
      </c>
      <c r="P26" s="370"/>
      <c r="Q26" s="393"/>
      <c r="R26" s="8" t="s">
        <v>33</v>
      </c>
      <c r="S26" s="370"/>
      <c r="T26" s="393"/>
      <c r="U26" s="8" t="s">
        <v>33</v>
      </c>
      <c r="V26" s="370"/>
      <c r="W26" s="393"/>
      <c r="X26" s="8" t="s">
        <v>33</v>
      </c>
      <c r="Y26" s="370"/>
      <c r="Z26" s="393"/>
      <c r="AA26" s="8" t="s">
        <v>33</v>
      </c>
      <c r="AB26" s="370"/>
      <c r="AC26" s="393"/>
      <c r="AD26" s="8" t="s">
        <v>33</v>
      </c>
      <c r="AE26" s="370"/>
      <c r="AF26" s="406"/>
      <c r="AG26" s="22"/>
      <c r="AH26" s="14"/>
      <c r="AI26" s="15"/>
      <c r="AJ26" s="393"/>
      <c r="AK26" s="8"/>
      <c r="AL26" s="370"/>
      <c r="AM26" s="393"/>
      <c r="AN26" s="8"/>
      <c r="AO26" s="370"/>
      <c r="AP26" s="393"/>
      <c r="AQ26" s="8"/>
      <c r="AR26" s="370"/>
      <c r="AS26" s="363"/>
      <c r="AT26" s="8"/>
      <c r="AU26" s="370"/>
      <c r="AV26" s="363"/>
      <c r="AW26" s="8"/>
      <c r="AX26" s="370"/>
      <c r="AY26" s="363"/>
      <c r="AZ26" s="8"/>
      <c r="BA26" s="370"/>
      <c r="BB26" s="393"/>
      <c r="BC26" s="8"/>
      <c r="BD26" s="370"/>
      <c r="BE26" s="393"/>
      <c r="BF26" s="8"/>
      <c r="BG26" s="370"/>
      <c r="BH26" s="363"/>
      <c r="BI26" s="8"/>
      <c r="BJ26" s="370"/>
      <c r="BK26" s="363"/>
      <c r="BL26" s="8"/>
      <c r="BM26" s="370"/>
      <c r="BN26" s="363"/>
      <c r="BO26" s="8"/>
      <c r="BP26" s="370"/>
      <c r="CC26" s="5"/>
      <c r="CD26" s="5"/>
      <c r="CE26" s="5"/>
      <c r="CF26" s="5"/>
      <c r="CG26" s="5"/>
      <c r="CH26" s="5"/>
    </row>
    <row r="27" spans="1:86" ht="6.6" hidden="1" customHeight="1" thickBot="1" x14ac:dyDescent="0.35">
      <c r="A27" s="363"/>
      <c r="B27" s="408"/>
      <c r="C27" s="358"/>
      <c r="D27" s="385"/>
      <c r="E27" s="358"/>
      <c r="F27" s="385"/>
      <c r="G27" s="358"/>
      <c r="H27" s="385"/>
      <c r="I27" s="358"/>
      <c r="J27" s="385"/>
      <c r="K27" s="358"/>
      <c r="L27" s="385"/>
      <c r="M27" s="358"/>
      <c r="N27" s="393"/>
      <c r="O27" s="8" t="s">
        <v>34</v>
      </c>
      <c r="P27" s="370"/>
      <c r="Q27" s="393"/>
      <c r="R27" s="8" t="s">
        <v>34</v>
      </c>
      <c r="S27" s="370"/>
      <c r="T27" s="393"/>
      <c r="U27" s="8" t="s">
        <v>34</v>
      </c>
      <c r="V27" s="370"/>
      <c r="W27" s="393"/>
      <c r="X27" s="8" t="s">
        <v>34</v>
      </c>
      <c r="Y27" s="370"/>
      <c r="Z27" s="393"/>
      <c r="AA27" s="8" t="s">
        <v>34</v>
      </c>
      <c r="AB27" s="370"/>
      <c r="AC27" s="393"/>
      <c r="AD27" s="8" t="s">
        <v>34</v>
      </c>
      <c r="AE27" s="370"/>
      <c r="AF27" s="406"/>
      <c r="AG27" s="22"/>
      <c r="AH27" s="14"/>
      <c r="AI27" s="15"/>
      <c r="AJ27" s="394"/>
      <c r="AK27" s="23"/>
      <c r="AL27" s="371"/>
      <c r="AM27" s="394"/>
      <c r="AN27" s="23"/>
      <c r="AO27" s="371"/>
      <c r="AP27" s="394"/>
      <c r="AQ27" s="23"/>
      <c r="AR27" s="371"/>
      <c r="AS27" s="364"/>
      <c r="AT27" s="23"/>
      <c r="AU27" s="371"/>
      <c r="AV27" s="364"/>
      <c r="AW27" s="23"/>
      <c r="AX27" s="371"/>
      <c r="AY27" s="364"/>
      <c r="AZ27" s="23"/>
      <c r="BA27" s="371"/>
      <c r="BB27" s="394"/>
      <c r="BC27" s="23"/>
      <c r="BD27" s="371"/>
      <c r="BE27" s="394"/>
      <c r="BF27" s="23"/>
      <c r="BG27" s="371"/>
      <c r="BH27" s="364"/>
      <c r="BI27" s="23"/>
      <c r="BJ27" s="371"/>
      <c r="BK27" s="364"/>
      <c r="BL27" s="23"/>
      <c r="BM27" s="371"/>
      <c r="BN27" s="364"/>
      <c r="BO27" s="23"/>
      <c r="BP27" s="371"/>
      <c r="CC27" s="5"/>
      <c r="CD27" s="5"/>
      <c r="CE27" s="5"/>
      <c r="CF27" s="5"/>
      <c r="CG27" s="5"/>
      <c r="CH27" s="5"/>
    </row>
    <row r="28" spans="1:86" ht="6" hidden="1" customHeight="1" x14ac:dyDescent="0.3">
      <c r="A28" s="363"/>
      <c r="B28" s="408"/>
      <c r="C28" s="358"/>
      <c r="D28" s="385"/>
      <c r="E28" s="358"/>
      <c r="F28" s="385"/>
      <c r="G28" s="358"/>
      <c r="H28" s="385"/>
      <c r="I28" s="358"/>
      <c r="J28" s="385"/>
      <c r="K28" s="358"/>
      <c r="L28" s="385"/>
      <c r="M28" s="358"/>
      <c r="N28" s="393"/>
      <c r="O28" s="8" t="s">
        <v>35</v>
      </c>
      <c r="P28" s="370"/>
      <c r="Q28" s="393"/>
      <c r="R28" s="8" t="s">
        <v>35</v>
      </c>
      <c r="S28" s="370"/>
      <c r="T28" s="393"/>
      <c r="U28" s="8" t="s">
        <v>35</v>
      </c>
      <c r="V28" s="370"/>
      <c r="W28" s="393"/>
      <c r="X28" s="8" t="s">
        <v>35</v>
      </c>
      <c r="Y28" s="370"/>
      <c r="Z28" s="393"/>
      <c r="AA28" s="8" t="s">
        <v>35</v>
      </c>
      <c r="AB28" s="370"/>
      <c r="AC28" s="393"/>
      <c r="AD28" s="8" t="s">
        <v>35</v>
      </c>
      <c r="AE28" s="370"/>
      <c r="AF28" s="406"/>
      <c r="AG28" s="22"/>
      <c r="AH28" s="14"/>
      <c r="AI28" s="15"/>
      <c r="AJ28" s="15"/>
      <c r="AK28" s="15"/>
      <c r="AL28" s="15"/>
      <c r="AM28" s="15"/>
      <c r="AN28" s="15"/>
      <c r="AO28" s="15"/>
      <c r="AP28" s="33"/>
      <c r="AQ28" s="33"/>
      <c r="AR28" s="33"/>
      <c r="AS28" s="33"/>
      <c r="AT28" s="33"/>
      <c r="AU28" s="33"/>
      <c r="AV28" s="33"/>
      <c r="BB28" s="15"/>
      <c r="BC28" s="15"/>
      <c r="BD28" s="15"/>
      <c r="BE28" s="33"/>
      <c r="BF28" s="33"/>
      <c r="BG28" s="33"/>
      <c r="BH28" s="33"/>
      <c r="BI28" s="33"/>
      <c r="BJ28" s="33"/>
      <c r="BK28" s="33"/>
      <c r="CC28" s="5"/>
      <c r="CD28" s="5"/>
      <c r="CE28" s="5"/>
      <c r="CF28" s="5"/>
      <c r="CG28" s="5"/>
      <c r="CH28" s="5"/>
    </row>
    <row r="29" spans="1:86" ht="7.15" hidden="1" customHeight="1" x14ac:dyDescent="0.3">
      <c r="A29" s="363"/>
      <c r="B29" s="408"/>
      <c r="C29" s="358"/>
      <c r="D29" s="385"/>
      <c r="E29" s="358"/>
      <c r="F29" s="385"/>
      <c r="G29" s="358"/>
      <c r="H29" s="385"/>
      <c r="I29" s="358"/>
      <c r="J29" s="385"/>
      <c r="K29" s="358"/>
      <c r="L29" s="385"/>
      <c r="M29" s="358"/>
      <c r="N29" s="393"/>
      <c r="O29" s="8" t="s">
        <v>30</v>
      </c>
      <c r="P29" s="370"/>
      <c r="Q29" s="393"/>
      <c r="R29" s="8" t="s">
        <v>30</v>
      </c>
      <c r="S29" s="370"/>
      <c r="T29" s="393"/>
      <c r="U29" s="8" t="s">
        <v>30</v>
      </c>
      <c r="V29" s="370"/>
      <c r="W29" s="393"/>
      <c r="X29" s="8" t="s">
        <v>30</v>
      </c>
      <c r="Y29" s="370"/>
      <c r="Z29" s="393"/>
      <c r="AA29" s="8" t="s">
        <v>30</v>
      </c>
      <c r="AB29" s="370"/>
      <c r="AC29" s="393"/>
      <c r="AD29" s="8" t="s">
        <v>30</v>
      </c>
      <c r="AE29" s="370"/>
      <c r="AF29" s="406"/>
      <c r="AG29" s="22"/>
      <c r="AH29" s="14"/>
      <c r="AI29" s="15"/>
      <c r="AJ29" s="15"/>
      <c r="AK29" s="15"/>
      <c r="AL29" s="15"/>
      <c r="AM29" s="15"/>
      <c r="AN29" s="15"/>
      <c r="AO29" s="15"/>
      <c r="AP29" s="33"/>
      <c r="AQ29" s="33"/>
      <c r="AR29" s="33"/>
      <c r="AS29" s="33"/>
      <c r="AT29" s="33"/>
      <c r="AU29" s="33"/>
      <c r="AV29" s="33"/>
      <c r="BB29" s="15"/>
      <c r="BC29" s="15"/>
      <c r="BD29" s="15"/>
      <c r="BE29" s="33"/>
      <c r="BF29" s="33"/>
      <c r="BG29" s="33"/>
      <c r="BH29" s="33"/>
      <c r="BI29" s="33"/>
      <c r="BJ29" s="33"/>
      <c r="BK29" s="33"/>
      <c r="CC29" s="5"/>
      <c r="CD29" s="5"/>
      <c r="CE29" s="5"/>
      <c r="CF29" s="5"/>
      <c r="CG29" s="5"/>
      <c r="CH29" s="5"/>
    </row>
    <row r="30" spans="1:86" ht="9" hidden="1" customHeight="1" thickBot="1" x14ac:dyDescent="0.35">
      <c r="A30" s="363"/>
      <c r="B30" s="408"/>
      <c r="C30" s="358"/>
      <c r="D30" s="385"/>
      <c r="E30" s="358"/>
      <c r="F30" s="385"/>
      <c r="G30" s="358"/>
      <c r="H30" s="385"/>
      <c r="I30" s="358"/>
      <c r="J30" s="385"/>
      <c r="K30" s="358"/>
      <c r="L30" s="385"/>
      <c r="M30" s="358"/>
      <c r="N30" s="393"/>
      <c r="O30" s="8" t="s">
        <v>36</v>
      </c>
      <c r="P30" s="370"/>
      <c r="Q30" s="393"/>
      <c r="R30" s="8" t="s">
        <v>36</v>
      </c>
      <c r="S30" s="370"/>
      <c r="T30" s="393"/>
      <c r="U30" s="8" t="s">
        <v>36</v>
      </c>
      <c r="V30" s="370"/>
      <c r="W30" s="393"/>
      <c r="X30" s="8" t="s">
        <v>36</v>
      </c>
      <c r="Y30" s="370"/>
      <c r="Z30" s="393"/>
      <c r="AA30" s="8" t="s">
        <v>36</v>
      </c>
      <c r="AB30" s="370"/>
      <c r="AC30" s="393"/>
      <c r="AD30" s="8" t="s">
        <v>36</v>
      </c>
      <c r="AE30" s="370"/>
      <c r="AF30" s="406"/>
      <c r="AG30" s="22"/>
      <c r="AH30" s="14"/>
      <c r="AI30" s="15"/>
      <c r="AJ30" s="15"/>
      <c r="AK30" s="15"/>
      <c r="AL30" s="15"/>
      <c r="AM30" s="15"/>
      <c r="AN30" s="15"/>
      <c r="AO30" s="15"/>
      <c r="AP30" s="33"/>
      <c r="AQ30" s="33"/>
      <c r="AR30" s="33"/>
      <c r="AS30" s="33"/>
      <c r="AT30" s="33"/>
      <c r="AU30" s="33"/>
      <c r="AV30" s="33"/>
      <c r="BB30" s="15"/>
      <c r="BC30" s="15"/>
      <c r="BD30" s="15"/>
      <c r="BE30" s="33"/>
      <c r="BF30" s="33"/>
      <c r="BG30" s="33"/>
      <c r="BH30" s="33"/>
      <c r="BI30" s="33"/>
      <c r="BJ30" s="33"/>
      <c r="BK30" s="33"/>
      <c r="CC30" s="5"/>
      <c r="CD30" s="5"/>
      <c r="CE30" s="5"/>
      <c r="CF30" s="5"/>
      <c r="CG30" s="5"/>
      <c r="CH30" s="5"/>
    </row>
    <row r="31" spans="1:86" s="33" customFormat="1" ht="12.75" customHeight="1" x14ac:dyDescent="0.25">
      <c r="A31" s="401" t="s">
        <v>37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1"/>
      <c r="AH31" s="401"/>
      <c r="AI31" s="32"/>
      <c r="AJ31" s="32"/>
      <c r="AK31" s="32"/>
      <c r="AL31" s="32"/>
      <c r="AM31" s="32"/>
      <c r="AN31" s="32"/>
      <c r="AO31" s="32"/>
      <c r="BB31" s="32"/>
      <c r="BC31" s="32"/>
      <c r="BD31" s="32"/>
    </row>
    <row r="32" spans="1:86" s="39" customFormat="1" ht="13.5" customHeight="1" x14ac:dyDescent="0.25">
      <c r="A32" s="35" t="s">
        <v>38</v>
      </c>
      <c r="B32" s="144">
        <f>B33+B34+B37</f>
        <v>13</v>
      </c>
      <c r="C32" s="302">
        <f t="shared" ref="C32:AH32" si="0">C33+C34+C37</f>
        <v>0</v>
      </c>
      <c r="D32" s="302">
        <f t="shared" si="0"/>
        <v>5</v>
      </c>
      <c r="E32" s="302">
        <f t="shared" si="0"/>
        <v>2</v>
      </c>
      <c r="F32" s="302">
        <f t="shared" si="0"/>
        <v>8</v>
      </c>
      <c r="G32" s="302">
        <f t="shared" si="0"/>
        <v>1</v>
      </c>
      <c r="H32" s="302">
        <f t="shared" si="0"/>
        <v>10</v>
      </c>
      <c r="I32" s="302">
        <f t="shared" si="0"/>
        <v>10</v>
      </c>
      <c r="J32" s="302">
        <f t="shared" si="0"/>
        <v>0</v>
      </c>
      <c r="K32" s="302">
        <f t="shared" si="0"/>
        <v>0</v>
      </c>
      <c r="L32" s="144">
        <f t="shared" si="0"/>
        <v>0</v>
      </c>
      <c r="M32" s="144">
        <f t="shared" si="0"/>
        <v>0</v>
      </c>
      <c r="N32" s="144">
        <f t="shared" si="0"/>
        <v>22</v>
      </c>
      <c r="O32" s="144">
        <f t="shared" si="0"/>
        <v>13</v>
      </c>
      <c r="P32" s="144">
        <f t="shared" si="0"/>
        <v>9</v>
      </c>
      <c r="Q32" s="144">
        <f t="shared" si="0"/>
        <v>11</v>
      </c>
      <c r="R32" s="144">
        <f t="shared" si="0"/>
        <v>3</v>
      </c>
      <c r="S32" s="144">
        <f t="shared" si="0"/>
        <v>8</v>
      </c>
      <c r="T32" s="144">
        <f t="shared" si="0"/>
        <v>14</v>
      </c>
      <c r="U32" s="144">
        <f t="shared" si="0"/>
        <v>7</v>
      </c>
      <c r="V32" s="144">
        <f t="shared" si="0"/>
        <v>7</v>
      </c>
      <c r="W32" s="144">
        <f t="shared" si="0"/>
        <v>2</v>
      </c>
      <c r="X32" s="144">
        <f t="shared" si="0"/>
        <v>0</v>
      </c>
      <c r="Y32" s="144">
        <f t="shared" si="0"/>
        <v>2</v>
      </c>
      <c r="Z32" s="144">
        <f t="shared" si="0"/>
        <v>1</v>
      </c>
      <c r="AA32" s="144">
        <f t="shared" si="0"/>
        <v>1</v>
      </c>
      <c r="AB32" s="144">
        <f t="shared" si="0"/>
        <v>0</v>
      </c>
      <c r="AC32" s="144">
        <f t="shared" si="0"/>
        <v>0</v>
      </c>
      <c r="AD32" s="144">
        <f t="shared" si="0"/>
        <v>0</v>
      </c>
      <c r="AE32" s="144">
        <f t="shared" si="0"/>
        <v>0</v>
      </c>
      <c r="AF32" s="144">
        <f t="shared" si="0"/>
        <v>50</v>
      </c>
      <c r="AG32" s="144">
        <f t="shared" si="0"/>
        <v>24</v>
      </c>
      <c r="AH32" s="144">
        <f t="shared" si="0"/>
        <v>26</v>
      </c>
      <c r="AI32" s="30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</row>
    <row r="33" spans="1:80" s="33" customFormat="1" ht="13.5" customHeight="1" x14ac:dyDescent="0.25">
      <c r="A33" s="41" t="s">
        <v>39</v>
      </c>
      <c r="B33" s="42">
        <v>5</v>
      </c>
      <c r="C33" s="315">
        <f>B33-O33</f>
        <v>0</v>
      </c>
      <c r="D33" s="315">
        <v>0</v>
      </c>
      <c r="E33" s="315">
        <f>D33-R33</f>
        <v>0</v>
      </c>
      <c r="F33" s="315">
        <v>0</v>
      </c>
      <c r="G33" s="315">
        <f>F33-U33</f>
        <v>0</v>
      </c>
      <c r="H33" s="316">
        <v>0</v>
      </c>
      <c r="I33" s="316"/>
      <c r="J33" s="316"/>
      <c r="K33" s="316"/>
      <c r="L33" s="316"/>
      <c r="M33" s="316"/>
      <c r="N33" s="42">
        <f>O33+P33</f>
        <v>5</v>
      </c>
      <c r="O33" s="85">
        <v>5</v>
      </c>
      <c r="P33" s="86">
        <v>0</v>
      </c>
      <c r="Q33" s="42">
        <f>R33+S33</f>
        <v>0</v>
      </c>
      <c r="R33" s="85">
        <v>0</v>
      </c>
      <c r="S33" s="86">
        <v>0</v>
      </c>
      <c r="T33" s="42">
        <f>U33+V33</f>
        <v>6</v>
      </c>
      <c r="U33" s="85">
        <v>0</v>
      </c>
      <c r="V33" s="86">
        <v>6</v>
      </c>
      <c r="W33" s="42"/>
      <c r="X33" s="85"/>
      <c r="Y33" s="86"/>
      <c r="Z33" s="42"/>
      <c r="AA33" s="85"/>
      <c r="AB33" s="86"/>
      <c r="AC33" s="42"/>
      <c r="AD33" s="85"/>
      <c r="AE33" s="86"/>
      <c r="AF33" s="42">
        <f>AG33+AH33</f>
        <v>11</v>
      </c>
      <c r="AG33" s="85">
        <f>O33+R33+U33</f>
        <v>5</v>
      </c>
      <c r="AH33" s="86">
        <f>P33+S33+V33</f>
        <v>6</v>
      </c>
      <c r="AI33" s="69"/>
      <c r="AJ33" s="145">
        <f>AL33-P33</f>
        <v>7</v>
      </c>
      <c r="AK33" s="146"/>
      <c r="AL33" s="146">
        <v>7</v>
      </c>
      <c r="AM33" s="145">
        <f xml:space="preserve"> IF(Q33=0, 0,IF(Q33&gt;0, IF(Q33&lt;=15,15-Q33,IF(Q33&lt;=30,30-Q33,IF(Q33&lt;=45,45-Q33, 60-Q33)))))</f>
        <v>0</v>
      </c>
      <c r="AN33" s="146"/>
      <c r="AO33" s="146"/>
      <c r="AP33" s="145">
        <f xml:space="preserve"> IF(T33=0, 0,IF(T33&gt;0, IF(T33&lt;=15,15-T33,IF(T33&lt;=30,30-T33,IF(T33&lt;=45,45-T33, 60-T33)))))</f>
        <v>9</v>
      </c>
      <c r="AQ33" s="146"/>
      <c r="AR33" s="146"/>
      <c r="AS33" s="145">
        <f xml:space="preserve"> IF(W33=0, 0,IF(W33&gt;0, IF(W33&lt;=15,15-W33,IF(W33&lt;=30,30-W33,IF(W33&lt;=45,45-W33, 60-W33)))))</f>
        <v>0</v>
      </c>
      <c r="AT33" s="146"/>
      <c r="AU33" s="146"/>
      <c r="AV33" s="145">
        <f xml:space="preserve"> IF(Z33=0, 0,IF(Z33&gt;0, IF(Z33&lt;=15,15-Z33,IF(Z33&lt;=30,30-Z33,IF(Z33&lt;=45,45-Z33, 60-Z33)))))</f>
        <v>0</v>
      </c>
      <c r="AW33" s="146"/>
      <c r="AX33" s="146"/>
      <c r="AY33" s="145">
        <f xml:space="preserve"> IF(AC33=0, 0,IF(AC33&gt;0, IF(AC33&lt;=15,15-AC33,IF(AC33&lt;=30,30-AC33,IF(AC33&lt;=45,45-AC33, 60-AC33)))))</f>
        <v>0</v>
      </c>
      <c r="AZ33" s="146"/>
      <c r="BA33" s="146"/>
      <c r="BB33" s="145"/>
      <c r="BC33" s="146"/>
      <c r="BD33" s="146"/>
      <c r="BE33" s="145">
        <f t="shared" ref="BE33:BE45" si="1" xml:space="preserve"> IF(T33=0, 0,IF(T33&gt;0, IF(T33&lt;=15,15-T33,IF(T33&lt;=30,30-T33,IF(T33&lt;=45,45-T33, 0)))))</f>
        <v>9</v>
      </c>
      <c r="BF33" s="146"/>
      <c r="BG33" s="146"/>
      <c r="BH33" s="145">
        <f t="shared" ref="BH33:BH45" si="2" xml:space="preserve"> IF(W33=0, 0,IF(W33&gt;0, IF(W33&lt;=15,15-W33,IF(W33&lt;=30,30-W33,IF(W33&lt;=45,45-W33, 0)))))</f>
        <v>0</v>
      </c>
      <c r="BI33" s="146"/>
      <c r="BJ33" s="146"/>
      <c r="BK33" s="145">
        <f t="shared" ref="BK33:BK45" si="3" xml:space="preserve"> IF(Z33=0, 0,IF(Z33&gt;0, IF(Z33&lt;=15,15-Z33,IF(Z33&lt;=30,30-Z33,IF(Z33&lt;=45,45-Z33, 0)))))</f>
        <v>0</v>
      </c>
      <c r="BL33" s="146"/>
      <c r="BM33" s="146"/>
      <c r="BN33" s="145">
        <f t="shared" ref="BN33:BN45" si="4" xml:space="preserve"> IF(AC33=0, 0,IF(AC33&gt;0, IF(AC33&lt;=15,15-AC33,IF(AC33&lt;=30,30-AC33,IF(AC33&lt;=45,45-AC33, 0)))))</f>
        <v>0</v>
      </c>
      <c r="BO33" s="146"/>
      <c r="BP33" s="146"/>
    </row>
    <row r="34" spans="1:80" s="33" customFormat="1" ht="15.75" customHeight="1" x14ac:dyDescent="0.25">
      <c r="A34" s="42" t="s">
        <v>45</v>
      </c>
      <c r="B34" s="42">
        <f>B35+B36</f>
        <v>8</v>
      </c>
      <c r="C34" s="315">
        <f>B34-O34</f>
        <v>0</v>
      </c>
      <c r="D34" s="315">
        <f>D35+D36</f>
        <v>5</v>
      </c>
      <c r="E34" s="315">
        <f t="shared" ref="E34:AF34" si="5">E35+E36</f>
        <v>2</v>
      </c>
      <c r="F34" s="315">
        <f t="shared" si="5"/>
        <v>8</v>
      </c>
      <c r="G34" s="315">
        <f t="shared" si="5"/>
        <v>1</v>
      </c>
      <c r="H34" s="315">
        <f t="shared" si="5"/>
        <v>10</v>
      </c>
      <c r="I34" s="315">
        <f t="shared" si="5"/>
        <v>10</v>
      </c>
      <c r="J34" s="315">
        <f t="shared" si="5"/>
        <v>0</v>
      </c>
      <c r="K34" s="315">
        <f>M35</f>
        <v>0</v>
      </c>
      <c r="L34" s="315"/>
      <c r="M34" s="315"/>
      <c r="N34" s="42">
        <f t="shared" si="5"/>
        <v>13</v>
      </c>
      <c r="O34" s="85">
        <f t="shared" si="5"/>
        <v>8</v>
      </c>
      <c r="P34" s="86">
        <f t="shared" si="5"/>
        <v>5</v>
      </c>
      <c r="Q34" s="42">
        <f t="shared" si="5"/>
        <v>7</v>
      </c>
      <c r="R34" s="85">
        <f t="shared" si="5"/>
        <v>3</v>
      </c>
      <c r="S34" s="86">
        <f t="shared" si="5"/>
        <v>4</v>
      </c>
      <c r="T34" s="42">
        <f t="shared" si="5"/>
        <v>8</v>
      </c>
      <c r="U34" s="85">
        <f t="shared" si="5"/>
        <v>7</v>
      </c>
      <c r="V34" s="86">
        <f t="shared" si="5"/>
        <v>1</v>
      </c>
      <c r="W34" s="42">
        <f t="shared" si="5"/>
        <v>2</v>
      </c>
      <c r="X34" s="85">
        <f t="shared" si="5"/>
        <v>0</v>
      </c>
      <c r="Y34" s="86">
        <f t="shared" si="5"/>
        <v>2</v>
      </c>
      <c r="Z34" s="42">
        <f t="shared" si="5"/>
        <v>1</v>
      </c>
      <c r="AA34" s="85">
        <f t="shared" si="5"/>
        <v>1</v>
      </c>
      <c r="AB34" s="86">
        <f t="shared" si="5"/>
        <v>0</v>
      </c>
      <c r="AC34" s="42">
        <f t="shared" si="5"/>
        <v>0</v>
      </c>
      <c r="AD34" s="85">
        <f t="shared" si="5"/>
        <v>0</v>
      </c>
      <c r="AE34" s="86">
        <f t="shared" si="5"/>
        <v>0</v>
      </c>
      <c r="AF34" s="42">
        <f t="shared" si="5"/>
        <v>31</v>
      </c>
      <c r="AG34" s="85">
        <f>AG35+AG36</f>
        <v>19</v>
      </c>
      <c r="AH34" s="86">
        <f>AH35+AH36</f>
        <v>12</v>
      </c>
      <c r="AI34" s="69"/>
      <c r="AJ34" s="145"/>
      <c r="AK34" s="146"/>
      <c r="AL34" s="146"/>
      <c r="AM34" s="145"/>
      <c r="AN34" s="146"/>
      <c r="AO34" s="146"/>
      <c r="AP34" s="145"/>
      <c r="AQ34" s="146"/>
      <c r="AR34" s="146"/>
      <c r="AS34" s="145"/>
      <c r="AT34" s="146"/>
      <c r="AU34" s="146"/>
      <c r="AV34" s="145"/>
      <c r="AW34" s="146"/>
      <c r="AX34" s="146"/>
      <c r="AY34" s="145"/>
      <c r="AZ34" s="146"/>
      <c r="BA34" s="146"/>
      <c r="BB34" s="145"/>
      <c r="BC34" s="146"/>
      <c r="BD34" s="146"/>
      <c r="BE34" s="145">
        <f t="shared" si="1"/>
        <v>7</v>
      </c>
      <c r="BF34" s="146"/>
      <c r="BG34" s="146"/>
      <c r="BH34" s="145">
        <f t="shared" si="2"/>
        <v>13</v>
      </c>
      <c r="BI34" s="146"/>
      <c r="BJ34" s="146"/>
      <c r="BK34" s="145">
        <f t="shared" si="3"/>
        <v>14</v>
      </c>
      <c r="BL34" s="146"/>
      <c r="BM34" s="146"/>
      <c r="BN34" s="145">
        <f t="shared" si="4"/>
        <v>0</v>
      </c>
      <c r="BO34" s="146"/>
      <c r="BP34" s="146"/>
    </row>
    <row r="35" spans="1:80" s="33" customFormat="1" ht="12.75" customHeight="1" x14ac:dyDescent="0.25">
      <c r="A35" s="50" t="s">
        <v>46</v>
      </c>
      <c r="B35" s="50"/>
      <c r="C35" s="318">
        <f>B35-O35</f>
        <v>0</v>
      </c>
      <c r="D35" s="318">
        <v>0</v>
      </c>
      <c r="E35" s="318">
        <f>D35-R35</f>
        <v>0</v>
      </c>
      <c r="F35" s="322">
        <v>8</v>
      </c>
      <c r="G35" s="318">
        <f>F35-U35</f>
        <v>1</v>
      </c>
      <c r="H35" s="322">
        <v>10</v>
      </c>
      <c r="I35" s="318">
        <f>H35-X35</f>
        <v>10</v>
      </c>
      <c r="J35" s="322"/>
      <c r="K35" s="318">
        <v>0</v>
      </c>
      <c r="L35" s="322"/>
      <c r="M35" s="318"/>
      <c r="N35" s="81">
        <f t="shared" ref="N35:N36" si="6">O35+P35</f>
        <v>0</v>
      </c>
      <c r="O35" s="51"/>
      <c r="P35" s="53"/>
      <c r="Q35" s="81">
        <f t="shared" ref="Q35:Q38" si="7">R35+S35</f>
        <v>0</v>
      </c>
      <c r="R35" s="51"/>
      <c r="S35" s="53"/>
      <c r="T35" s="81">
        <f t="shared" ref="T35" si="8">U35+V35</f>
        <v>8</v>
      </c>
      <c r="U35" s="51">
        <v>7</v>
      </c>
      <c r="V35" s="53">
        <v>1</v>
      </c>
      <c r="W35" s="81">
        <f t="shared" ref="W35" si="9">X35+Y35</f>
        <v>2</v>
      </c>
      <c r="X35" s="51">
        <v>0</v>
      </c>
      <c r="Y35" s="53">
        <v>2</v>
      </c>
      <c r="Z35" s="81">
        <f t="shared" ref="Z35" si="10">AA35+AB35</f>
        <v>1</v>
      </c>
      <c r="AA35" s="51">
        <v>1</v>
      </c>
      <c r="AB35" s="53">
        <v>0</v>
      </c>
      <c r="AC35" s="81">
        <f t="shared" ref="AC35" si="11">AD35+AE35</f>
        <v>0</v>
      </c>
      <c r="AD35" s="51">
        <v>0</v>
      </c>
      <c r="AE35" s="53">
        <v>0</v>
      </c>
      <c r="AF35" s="81">
        <f t="shared" ref="AF35:AF36" si="12">AG35+AH35</f>
        <v>11</v>
      </c>
      <c r="AG35" s="51">
        <f>O35+R35+U35+X35+AA35+AD35</f>
        <v>8</v>
      </c>
      <c r="AH35" s="53">
        <f>P35+S35+V35+Y35+AB35+AE35</f>
        <v>3</v>
      </c>
      <c r="AI35" s="69"/>
      <c r="AJ35" s="145"/>
      <c r="AK35" s="146"/>
      <c r="AL35" s="146"/>
      <c r="AM35" s="145">
        <f xml:space="preserve"> IF(Q35=0, 0,IF(Q35&gt;0, IF(Q35&lt;=15,15-Q35,IF(Q35&lt;=30,30-Q35,IF(Q35&lt;=45,45-Q35, 60-Q35)))))</f>
        <v>0</v>
      </c>
      <c r="AN35" s="146"/>
      <c r="AO35" s="146"/>
      <c r="AP35" s="145">
        <f xml:space="preserve"> IF(T35=0, 0,IF(T35&gt;0, IF(T35&lt;=15,15-T35,IF(T35&lt;=30,30-T35,IF(T35&lt;=45,45-T35, 60-T35)))))</f>
        <v>7</v>
      </c>
      <c r="AQ35" s="146"/>
      <c r="AR35" s="146"/>
      <c r="AS35" s="145">
        <f xml:space="preserve"> IF(W35=0, 0,IF(W35&gt;0, IF(W35&lt;=15,15-W35,IF(W35&lt;=30,30-W35,IF(W35&lt;=45,45-W35, 60-W35)))))</f>
        <v>13</v>
      </c>
      <c r="AT35" s="146"/>
      <c r="AU35" s="146"/>
      <c r="AV35" s="145">
        <f xml:space="preserve"> IF(Z35=0, 0,IF(Z35&gt;0, IF(Z35&lt;=15,15-Z35,IF(Z35&lt;=30,30-Z35,IF(Z35&lt;=45,45-Z35, 60-Z35)))))</f>
        <v>14</v>
      </c>
      <c r="AW35" s="146"/>
      <c r="AX35" s="146"/>
      <c r="AY35" s="145">
        <f xml:space="preserve"> IF(AC35=0, 0,IF(AC35&gt;0, IF(AC35&lt;=15,15-AC35,IF(AC35&lt;=30,30-AC35,IF(AC35&lt;=45,45-AC35, 60-AC35)))))</f>
        <v>0</v>
      </c>
      <c r="AZ35" s="146"/>
      <c r="BA35" s="146"/>
      <c r="BB35" s="145"/>
      <c r="BC35" s="146"/>
      <c r="BD35" s="146"/>
      <c r="BE35" s="145">
        <f t="shared" si="1"/>
        <v>7</v>
      </c>
      <c r="BF35" s="146"/>
      <c r="BG35" s="146"/>
      <c r="BH35" s="145">
        <f t="shared" si="2"/>
        <v>13</v>
      </c>
      <c r="BI35" s="146"/>
      <c r="BJ35" s="146"/>
      <c r="BK35" s="145">
        <f t="shared" si="3"/>
        <v>14</v>
      </c>
      <c r="BL35" s="146"/>
      <c r="BM35" s="146"/>
      <c r="BN35" s="145">
        <f t="shared" si="4"/>
        <v>0</v>
      </c>
      <c r="BO35" s="146"/>
      <c r="BP35" s="146"/>
    </row>
    <row r="36" spans="1:80" s="33" customFormat="1" ht="15" customHeight="1" x14ac:dyDescent="0.25">
      <c r="A36" s="50" t="s">
        <v>47</v>
      </c>
      <c r="B36" s="147">
        <v>8</v>
      </c>
      <c r="C36" s="318">
        <f>B36-O36</f>
        <v>0</v>
      </c>
      <c r="D36" s="322">
        <v>5</v>
      </c>
      <c r="E36" s="318">
        <f>D36-R36</f>
        <v>2</v>
      </c>
      <c r="F36" s="322"/>
      <c r="G36" s="318"/>
      <c r="H36" s="322"/>
      <c r="I36" s="318"/>
      <c r="J36" s="322"/>
      <c r="K36" s="318"/>
      <c r="L36" s="322"/>
      <c r="M36" s="318"/>
      <c r="N36" s="81">
        <f t="shared" si="6"/>
        <v>13</v>
      </c>
      <c r="O36" s="51">
        <v>8</v>
      </c>
      <c r="P36" s="53">
        <v>5</v>
      </c>
      <c r="Q36" s="81">
        <f t="shared" si="7"/>
        <v>7</v>
      </c>
      <c r="R36" s="51">
        <v>3</v>
      </c>
      <c r="S36" s="53">
        <v>4</v>
      </c>
      <c r="T36" s="81"/>
      <c r="U36" s="51"/>
      <c r="V36" s="53"/>
      <c r="W36" s="81"/>
      <c r="X36" s="51"/>
      <c r="Y36" s="53"/>
      <c r="Z36" s="81"/>
      <c r="AA36" s="51"/>
      <c r="AB36" s="53"/>
      <c r="AC36" s="81"/>
      <c r="AD36" s="51"/>
      <c r="AE36" s="53"/>
      <c r="AF36" s="81">
        <f t="shared" si="12"/>
        <v>20</v>
      </c>
      <c r="AG36" s="51">
        <f>O36+R36+U36+X36+AA36+AD36</f>
        <v>11</v>
      </c>
      <c r="AH36" s="53">
        <f>P36+S36+V36+Y36+AB36+AE36</f>
        <v>9</v>
      </c>
      <c r="AI36" s="47"/>
      <c r="AJ36" s="145">
        <f>AL36-P36</f>
        <v>7</v>
      </c>
      <c r="AK36" s="145"/>
      <c r="AL36" s="145">
        <v>12</v>
      </c>
      <c r="AM36" s="145">
        <f xml:space="preserve"> IF(Q36=0, 0,IF(Q36&gt;0, IF(Q36&lt;=15,15-Q36,IF(Q36&lt;=30,30-Q36,IF(Q36&lt;=45,45-Q36, 60-Q36)))))</f>
        <v>8</v>
      </c>
      <c r="AN36" s="145"/>
      <c r="AO36" s="145"/>
      <c r="AP36" s="145">
        <f xml:space="preserve"> IF(T36=0, 0,IF(T36&gt;0, IF(T36&lt;=15,15-T36,IF(T36&lt;=30,30-T36,IF(T36&lt;=45,45-T36, 60-T36)))))</f>
        <v>0</v>
      </c>
      <c r="AQ36" s="145"/>
      <c r="AR36" s="145"/>
      <c r="AS36" s="145">
        <f xml:space="preserve"> IF(W36=0, 0,IF(W36&gt;0, IF(W36&lt;=15,15-W36,IF(W36&lt;=30,30-W36,IF(W36&lt;=45,45-W36, 60-W36)))))</f>
        <v>0</v>
      </c>
      <c r="AT36" s="145"/>
      <c r="AU36" s="145"/>
      <c r="AV36" s="145">
        <f xml:space="preserve"> IF(Z36=0, 0,IF(Z36&gt;0, IF(Z36&lt;=15,15-Z36,IF(Z36&lt;=30,30-Z36,IF(Z36&lt;=45,45-Z36, 60-Z36)))))</f>
        <v>0</v>
      </c>
      <c r="AW36" s="145"/>
      <c r="AX36" s="145"/>
      <c r="AY36" s="145">
        <f xml:space="preserve"> IF(AC36=0, 0,IF(AC36&gt;0, IF(AC36&lt;=15,15-AC36,IF(AC36&lt;=30,30-AC36,IF(AC36&lt;=45,45-AC36, 60-AC36)))))</f>
        <v>0</v>
      </c>
      <c r="AZ36" s="145"/>
      <c r="BA36" s="145"/>
      <c r="BB36" s="145"/>
      <c r="BC36" s="145"/>
      <c r="BD36" s="145"/>
      <c r="BE36" s="145">
        <f t="shared" si="1"/>
        <v>0</v>
      </c>
      <c r="BF36" s="145"/>
      <c r="BG36" s="145"/>
      <c r="BH36" s="145">
        <f t="shared" si="2"/>
        <v>0</v>
      </c>
      <c r="BI36" s="145"/>
      <c r="BJ36" s="145"/>
      <c r="BK36" s="145">
        <f t="shared" si="3"/>
        <v>0</v>
      </c>
      <c r="BL36" s="145"/>
      <c r="BM36" s="145"/>
      <c r="BN36" s="145">
        <f t="shared" si="4"/>
        <v>0</v>
      </c>
      <c r="BO36" s="145"/>
      <c r="BP36" s="145"/>
    </row>
    <row r="37" spans="1:80" s="33" customFormat="1" ht="15" customHeight="1" x14ac:dyDescent="0.25">
      <c r="A37" s="42" t="s">
        <v>176</v>
      </c>
      <c r="B37" s="147">
        <f>B38</f>
        <v>0</v>
      </c>
      <c r="C37" s="322">
        <f t="shared" ref="C37:AF37" si="13">C38</f>
        <v>0</v>
      </c>
      <c r="D37" s="322">
        <f t="shared" si="13"/>
        <v>0</v>
      </c>
      <c r="E37" s="322">
        <f t="shared" si="13"/>
        <v>0</v>
      </c>
      <c r="F37" s="322">
        <f t="shared" si="13"/>
        <v>0</v>
      </c>
      <c r="G37" s="322">
        <f t="shared" si="13"/>
        <v>0</v>
      </c>
      <c r="H37" s="322">
        <f t="shared" si="13"/>
        <v>0</v>
      </c>
      <c r="I37" s="322">
        <f t="shared" si="13"/>
        <v>0</v>
      </c>
      <c r="J37" s="322">
        <f t="shared" si="13"/>
        <v>0</v>
      </c>
      <c r="K37" s="322">
        <f t="shared" si="13"/>
        <v>0</v>
      </c>
      <c r="L37" s="322">
        <f t="shared" si="13"/>
        <v>0</v>
      </c>
      <c r="M37" s="322"/>
      <c r="N37" s="147">
        <f t="shared" si="13"/>
        <v>4</v>
      </c>
      <c r="O37" s="148">
        <f t="shared" si="13"/>
        <v>0</v>
      </c>
      <c r="P37" s="149">
        <f t="shared" si="13"/>
        <v>4</v>
      </c>
      <c r="Q37" s="147">
        <f t="shared" si="13"/>
        <v>4</v>
      </c>
      <c r="R37" s="148">
        <f t="shared" si="13"/>
        <v>0</v>
      </c>
      <c r="S37" s="149">
        <f t="shared" si="13"/>
        <v>4</v>
      </c>
      <c r="T37" s="147">
        <f t="shared" si="13"/>
        <v>0</v>
      </c>
      <c r="U37" s="148">
        <f t="shared" si="13"/>
        <v>0</v>
      </c>
      <c r="V37" s="149">
        <f t="shared" si="13"/>
        <v>0</v>
      </c>
      <c r="W37" s="147">
        <f t="shared" si="13"/>
        <v>0</v>
      </c>
      <c r="X37" s="148">
        <f t="shared" si="13"/>
        <v>0</v>
      </c>
      <c r="Y37" s="149">
        <f t="shared" si="13"/>
        <v>0</v>
      </c>
      <c r="Z37" s="147">
        <f t="shared" si="13"/>
        <v>0</v>
      </c>
      <c r="AA37" s="148">
        <f t="shared" si="13"/>
        <v>0</v>
      </c>
      <c r="AB37" s="149">
        <f t="shared" si="13"/>
        <v>0</v>
      </c>
      <c r="AC37" s="147">
        <f t="shared" si="13"/>
        <v>0</v>
      </c>
      <c r="AD37" s="148">
        <f t="shared" si="13"/>
        <v>0</v>
      </c>
      <c r="AE37" s="149">
        <f t="shared" si="13"/>
        <v>0</v>
      </c>
      <c r="AF37" s="147">
        <f t="shared" si="13"/>
        <v>8</v>
      </c>
      <c r="AG37" s="148">
        <f>AG38</f>
        <v>0</v>
      </c>
      <c r="AH37" s="149">
        <f>AH38</f>
        <v>8</v>
      </c>
      <c r="AI37" s="150"/>
      <c r="AJ37" s="145"/>
      <c r="AK37" s="145"/>
      <c r="AL37" s="145"/>
      <c r="AM37" s="145">
        <f xml:space="preserve"> IF(Q37=0, 0,IF(Q37&gt;0, IF(Q37&lt;=15,15-Q37,IF(Q37&lt;=30,30-Q37,IF(Q37&lt;=45,45-Q37, 60-Q37)))))</f>
        <v>11</v>
      </c>
      <c r="AN37" s="145"/>
      <c r="AO37" s="145"/>
      <c r="AP37" s="145">
        <f xml:space="preserve"> IF(T37=0, 0,IF(T37&gt;0, IF(T37&lt;=15,15-T37,IF(T37&lt;=30,30-T37,IF(T37&lt;=45,45-T37, 60-T37)))))</f>
        <v>0</v>
      </c>
      <c r="AQ37" s="145"/>
      <c r="AR37" s="145"/>
      <c r="AS37" s="145">
        <f xml:space="preserve"> IF(W37=0, 0,IF(W37&gt;0, IF(W37&lt;=15,15-W37,IF(W37&lt;=30,30-W37,IF(W37&lt;=45,45-W37, 60-W37)))))</f>
        <v>0</v>
      </c>
      <c r="AT37" s="145"/>
      <c r="AU37" s="145"/>
      <c r="AV37" s="145">
        <f xml:space="preserve"> IF(Z37=0, 0,IF(Z37&gt;0, IF(Z37&lt;=15,15-Z37,IF(Z37&lt;=30,30-Z37,IF(Z37&lt;=45,45-Z37, 60-Z37)))))</f>
        <v>0</v>
      </c>
      <c r="AW37" s="145"/>
      <c r="AX37" s="145"/>
      <c r="AY37" s="145">
        <f xml:space="preserve"> IF(AC37=0, 0,IF(AC37&gt;0, IF(AC37&lt;=15,15-AC37,IF(AC37&lt;=30,30-AC37,IF(AC37&lt;=45,45-AC37, 60-AC37)))))</f>
        <v>0</v>
      </c>
      <c r="AZ37" s="145"/>
      <c r="BA37" s="145"/>
      <c r="BB37" s="145"/>
      <c r="BC37" s="145"/>
      <c r="BD37" s="145"/>
      <c r="BE37" s="145">
        <f t="shared" si="1"/>
        <v>0</v>
      </c>
      <c r="BF37" s="145"/>
      <c r="BG37" s="145"/>
      <c r="BH37" s="145">
        <f t="shared" si="2"/>
        <v>0</v>
      </c>
      <c r="BI37" s="145"/>
      <c r="BJ37" s="145"/>
      <c r="BK37" s="145">
        <f t="shared" si="3"/>
        <v>0</v>
      </c>
      <c r="BL37" s="145"/>
      <c r="BM37" s="145"/>
      <c r="BN37" s="145">
        <f t="shared" si="4"/>
        <v>0</v>
      </c>
      <c r="BO37" s="145"/>
      <c r="BP37" s="145"/>
    </row>
    <row r="38" spans="1:80" s="33" customFormat="1" ht="12.75" customHeight="1" x14ac:dyDescent="0.25">
      <c r="A38" s="50" t="s">
        <v>50</v>
      </c>
      <c r="B38" s="151"/>
      <c r="C38" s="318">
        <f>B38-O38</f>
        <v>0</v>
      </c>
      <c r="D38" s="318">
        <v>0</v>
      </c>
      <c r="E38" s="318">
        <f>D38-R38</f>
        <v>0</v>
      </c>
      <c r="F38" s="315"/>
      <c r="G38" s="315"/>
      <c r="H38" s="315"/>
      <c r="I38" s="315"/>
      <c r="J38" s="315"/>
      <c r="K38" s="315"/>
      <c r="L38" s="315"/>
      <c r="M38" s="315"/>
      <c r="N38" s="48">
        <f t="shared" ref="N38" si="14">O38+P38</f>
        <v>4</v>
      </c>
      <c r="O38" s="43"/>
      <c r="P38" s="46">
        <v>4</v>
      </c>
      <c r="Q38" s="48">
        <f t="shared" si="7"/>
        <v>4</v>
      </c>
      <c r="R38" s="43"/>
      <c r="S38" s="46">
        <v>4</v>
      </c>
      <c r="T38" s="48"/>
      <c r="U38" s="43"/>
      <c r="V38" s="46"/>
      <c r="W38" s="48"/>
      <c r="X38" s="43"/>
      <c r="Y38" s="46"/>
      <c r="Z38" s="48"/>
      <c r="AA38" s="43"/>
      <c r="AB38" s="46"/>
      <c r="AC38" s="48"/>
      <c r="AD38" s="43"/>
      <c r="AE38" s="46"/>
      <c r="AF38" s="48">
        <f t="shared" ref="AF38" si="15">AG38+AH38</f>
        <v>8</v>
      </c>
      <c r="AG38" s="43">
        <f>O38+R38</f>
        <v>0</v>
      </c>
      <c r="AH38" s="46">
        <f>P38+S38</f>
        <v>8</v>
      </c>
      <c r="AI38" s="47"/>
      <c r="AJ38" s="145">
        <f>AL38-P38</f>
        <v>16</v>
      </c>
      <c r="AK38" s="145"/>
      <c r="AL38" s="145">
        <v>20</v>
      </c>
      <c r="AM38" s="145">
        <f xml:space="preserve"> IF(Q38=0, 0,IF(Q38&gt;0, IF(Q38&lt;=15,15-Q38,IF(Q38&lt;=30,30-Q38,IF(Q38&lt;=45,45-Q38, 60-Q38)))))</f>
        <v>11</v>
      </c>
      <c r="AN38" s="145"/>
      <c r="AO38" s="145"/>
      <c r="AP38" s="145">
        <f xml:space="preserve"> IF(T38=0, 0,IF(T38&gt;0, IF(T38&lt;=15,15-T38,IF(T38&lt;=30,30-T38,IF(T38&lt;=45,45-T38, 60-T38)))))</f>
        <v>0</v>
      </c>
      <c r="AQ38" s="145"/>
      <c r="AR38" s="145"/>
      <c r="AS38" s="145">
        <f xml:space="preserve"> IF(W38=0, 0,IF(W38&gt;0, IF(W38&lt;=15,15-W38,IF(W38&lt;=30,30-W38,IF(W38&lt;=45,45-W38, 60-W38)))))</f>
        <v>0</v>
      </c>
      <c r="AT38" s="145"/>
      <c r="AU38" s="145"/>
      <c r="AV38" s="145">
        <f xml:space="preserve"> IF(Z38=0, 0,IF(Z38&gt;0, IF(Z38&lt;=15,15-Z38,IF(Z38&lt;=30,30-Z38,IF(Z38&lt;=45,45-Z38, 60-Z38)))))</f>
        <v>0</v>
      </c>
      <c r="AW38" s="145"/>
      <c r="AX38" s="145"/>
      <c r="AY38" s="145">
        <f xml:space="preserve"> IF(AC38=0, 0,IF(AC38&gt;0, IF(AC38&lt;=15,15-AC38,IF(AC38&lt;=30,30-AC38,IF(AC38&lt;=45,45-AC38, 60-AC38)))))</f>
        <v>0</v>
      </c>
      <c r="AZ38" s="145"/>
      <c r="BA38" s="145"/>
      <c r="BB38" s="145"/>
      <c r="BC38" s="145"/>
      <c r="BD38" s="145"/>
      <c r="BE38" s="145">
        <f t="shared" si="1"/>
        <v>0</v>
      </c>
      <c r="BF38" s="145"/>
      <c r="BG38" s="145"/>
      <c r="BH38" s="145">
        <f t="shared" si="2"/>
        <v>0</v>
      </c>
      <c r="BI38" s="145"/>
      <c r="BJ38" s="145"/>
      <c r="BK38" s="145">
        <f t="shared" si="3"/>
        <v>0</v>
      </c>
      <c r="BL38" s="145"/>
      <c r="BM38" s="145"/>
      <c r="BN38" s="145">
        <f t="shared" si="4"/>
        <v>0</v>
      </c>
      <c r="BO38" s="145"/>
      <c r="BP38" s="145"/>
    </row>
    <row r="39" spans="1:80" s="154" customFormat="1" ht="13.5" customHeight="1" x14ac:dyDescent="0.25">
      <c r="A39" s="35" t="s">
        <v>53</v>
      </c>
      <c r="B39" s="64">
        <f>B40+B42+B43</f>
        <v>0</v>
      </c>
      <c r="C39" s="64">
        <f t="shared" ref="C39:AH39" si="16">C40+C42+C43</f>
        <v>0</v>
      </c>
      <c r="D39" s="64">
        <f t="shared" si="16"/>
        <v>0</v>
      </c>
      <c r="E39" s="64">
        <f t="shared" si="16"/>
        <v>0</v>
      </c>
      <c r="F39" s="64">
        <f t="shared" si="16"/>
        <v>0</v>
      </c>
      <c r="G39" s="64">
        <f t="shared" si="16"/>
        <v>0</v>
      </c>
      <c r="H39" s="64">
        <f t="shared" si="16"/>
        <v>0</v>
      </c>
      <c r="I39" s="64">
        <f t="shared" si="16"/>
        <v>0</v>
      </c>
      <c r="J39" s="64">
        <f t="shared" si="16"/>
        <v>0</v>
      </c>
      <c r="K39" s="64">
        <f t="shared" si="16"/>
        <v>0</v>
      </c>
      <c r="L39" s="64">
        <f t="shared" si="16"/>
        <v>0</v>
      </c>
      <c r="M39" s="64">
        <f t="shared" si="16"/>
        <v>0</v>
      </c>
      <c r="N39" s="64">
        <f t="shared" si="16"/>
        <v>7</v>
      </c>
      <c r="O39" s="64">
        <f t="shared" si="16"/>
        <v>0</v>
      </c>
      <c r="P39" s="64">
        <f t="shared" si="16"/>
        <v>7</v>
      </c>
      <c r="Q39" s="64">
        <f t="shared" si="16"/>
        <v>13</v>
      </c>
      <c r="R39" s="64">
        <f t="shared" si="16"/>
        <v>0</v>
      </c>
      <c r="S39" s="64">
        <f t="shared" si="16"/>
        <v>13</v>
      </c>
      <c r="T39" s="64">
        <f t="shared" si="16"/>
        <v>5</v>
      </c>
      <c r="U39" s="64">
        <f t="shared" si="16"/>
        <v>0</v>
      </c>
      <c r="V39" s="64">
        <f t="shared" si="16"/>
        <v>5</v>
      </c>
      <c r="W39" s="64">
        <f t="shared" si="16"/>
        <v>0</v>
      </c>
      <c r="X39" s="64">
        <f t="shared" si="16"/>
        <v>0</v>
      </c>
      <c r="Y39" s="64">
        <f t="shared" si="16"/>
        <v>0</v>
      </c>
      <c r="Z39" s="64">
        <f t="shared" si="16"/>
        <v>0</v>
      </c>
      <c r="AA39" s="64">
        <f t="shared" si="16"/>
        <v>0</v>
      </c>
      <c r="AB39" s="64">
        <f t="shared" si="16"/>
        <v>0</v>
      </c>
      <c r="AC39" s="64">
        <f t="shared" si="16"/>
        <v>0</v>
      </c>
      <c r="AD39" s="64">
        <f t="shared" si="16"/>
        <v>0</v>
      </c>
      <c r="AE39" s="64">
        <f t="shared" si="16"/>
        <v>0</v>
      </c>
      <c r="AF39" s="64">
        <f t="shared" si="16"/>
        <v>25</v>
      </c>
      <c r="AG39" s="64">
        <f t="shared" si="16"/>
        <v>0</v>
      </c>
      <c r="AH39" s="64">
        <f t="shared" si="16"/>
        <v>25</v>
      </c>
      <c r="AI39" s="153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>
        <f t="shared" si="1"/>
        <v>10</v>
      </c>
      <c r="BF39" s="145"/>
      <c r="BG39" s="145"/>
      <c r="BH39" s="145">
        <f t="shared" si="2"/>
        <v>0</v>
      </c>
      <c r="BI39" s="145"/>
      <c r="BJ39" s="145"/>
      <c r="BK39" s="145">
        <f t="shared" si="3"/>
        <v>0</v>
      </c>
      <c r="BL39" s="145"/>
      <c r="BM39" s="145"/>
      <c r="BN39" s="145">
        <f t="shared" si="4"/>
        <v>0</v>
      </c>
      <c r="BO39" s="145"/>
      <c r="BP39" s="145"/>
    </row>
    <row r="40" spans="1:80" s="33" customFormat="1" ht="13.15" hidden="1" customHeight="1" x14ac:dyDescent="0.3">
      <c r="A40" s="41" t="s">
        <v>177</v>
      </c>
      <c r="B40" s="48">
        <f>B41</f>
        <v>0</v>
      </c>
      <c r="C40" s="43">
        <f t="shared" ref="C40:AH40" si="17">C41</f>
        <v>0</v>
      </c>
      <c r="D40" s="48">
        <f t="shared" si="17"/>
        <v>0</v>
      </c>
      <c r="E40" s="43">
        <f t="shared" si="17"/>
        <v>0</v>
      </c>
      <c r="F40" s="48">
        <f t="shared" si="17"/>
        <v>0</v>
      </c>
      <c r="G40" s="43">
        <f t="shared" si="17"/>
        <v>0</v>
      </c>
      <c r="H40" s="48">
        <f t="shared" si="17"/>
        <v>0</v>
      </c>
      <c r="I40" s="43">
        <f t="shared" si="17"/>
        <v>0</v>
      </c>
      <c r="J40" s="48">
        <f t="shared" si="17"/>
        <v>0</v>
      </c>
      <c r="K40" s="43">
        <f t="shared" si="17"/>
        <v>0</v>
      </c>
      <c r="L40" s="48">
        <f t="shared" si="17"/>
        <v>0</v>
      </c>
      <c r="M40" s="43">
        <f t="shared" si="17"/>
        <v>0</v>
      </c>
      <c r="N40" s="48">
        <f t="shared" si="17"/>
        <v>0</v>
      </c>
      <c r="O40" s="43">
        <f t="shared" si="17"/>
        <v>0</v>
      </c>
      <c r="P40" s="46">
        <f t="shared" si="17"/>
        <v>0</v>
      </c>
      <c r="Q40" s="48">
        <f t="shared" si="17"/>
        <v>0</v>
      </c>
      <c r="R40" s="43">
        <f t="shared" si="17"/>
        <v>0</v>
      </c>
      <c r="S40" s="46">
        <f t="shared" si="17"/>
        <v>0</v>
      </c>
      <c r="T40" s="48">
        <f t="shared" si="17"/>
        <v>0</v>
      </c>
      <c r="U40" s="43">
        <f t="shared" si="17"/>
        <v>0</v>
      </c>
      <c r="V40" s="46">
        <f t="shared" si="17"/>
        <v>0</v>
      </c>
      <c r="W40" s="48">
        <f t="shared" si="17"/>
        <v>0</v>
      </c>
      <c r="X40" s="43">
        <f t="shared" si="17"/>
        <v>0</v>
      </c>
      <c r="Y40" s="46">
        <f t="shared" si="17"/>
        <v>0</v>
      </c>
      <c r="Z40" s="48">
        <f t="shared" si="17"/>
        <v>0</v>
      </c>
      <c r="AA40" s="43">
        <f t="shared" si="17"/>
        <v>0</v>
      </c>
      <c r="AB40" s="46">
        <f t="shared" si="17"/>
        <v>0</v>
      </c>
      <c r="AC40" s="48">
        <f t="shared" si="17"/>
        <v>0</v>
      </c>
      <c r="AD40" s="43">
        <f t="shared" si="17"/>
        <v>0</v>
      </c>
      <c r="AE40" s="46">
        <f t="shared" si="17"/>
        <v>0</v>
      </c>
      <c r="AF40" s="48">
        <f t="shared" si="17"/>
        <v>0</v>
      </c>
      <c r="AG40" s="43">
        <f t="shared" si="17"/>
        <v>0</v>
      </c>
      <c r="AH40" s="46">
        <f t="shared" si="17"/>
        <v>0</v>
      </c>
      <c r="AI40" s="128"/>
      <c r="AJ40" s="145"/>
      <c r="AK40" s="145"/>
      <c r="AL40" s="145"/>
      <c r="AM40" s="145">
        <f t="shared" ref="AM40:AM45" si="18" xml:space="preserve"> IF(Q40=0, 0,IF(Q40&gt;0, IF(Q40&lt;=15,15-Q40,IF(Q40&lt;=30,30-Q40,IF(Q40&lt;=45,45-Q40, 60-Q40)))))</f>
        <v>0</v>
      </c>
      <c r="AN40" s="145"/>
      <c r="AO40" s="145"/>
      <c r="AP40" s="145">
        <f t="shared" ref="AP40:AP45" si="19" xml:space="preserve"> IF(T40=0, 0,IF(T40&gt;0, IF(T40&lt;=15,15-T40,IF(T40&lt;=30,30-T40,IF(T40&lt;=45,45-T40, 60-T40)))))</f>
        <v>0</v>
      </c>
      <c r="AQ40" s="145"/>
      <c r="AR40" s="145"/>
      <c r="AS40" s="145">
        <f t="shared" ref="AS40:AS45" si="20" xml:space="preserve"> IF(W40=0, 0,IF(W40&gt;0, IF(W40&lt;=15,15-W40,IF(W40&lt;=30,30-W40,IF(W40&lt;=45,45-W40, 60-W40)))))</f>
        <v>0</v>
      </c>
      <c r="AT40" s="145"/>
      <c r="AU40" s="145"/>
      <c r="AV40" s="145">
        <f t="shared" ref="AV40:AV45" si="21" xml:space="preserve"> IF(Z40=0, 0,IF(Z40&gt;0, IF(Z40&lt;=15,15-Z40,IF(Z40&lt;=30,30-Z40,IF(Z40&lt;=45,45-Z40, 60-Z40)))))</f>
        <v>0</v>
      </c>
      <c r="AW40" s="145"/>
      <c r="AX40" s="145"/>
      <c r="AY40" s="145">
        <f t="shared" ref="AY40:AY45" si="22" xml:space="preserve"> IF(AC40=0, 0,IF(AC40&gt;0, IF(AC40&lt;=15,15-AC40,IF(AC40&lt;=30,30-AC40,IF(AC40&lt;=45,45-AC40, 60-AC40)))))</f>
        <v>0</v>
      </c>
      <c r="AZ40" s="145"/>
      <c r="BA40" s="145"/>
      <c r="BB40" s="145"/>
      <c r="BC40" s="145"/>
      <c r="BD40" s="145"/>
      <c r="BE40" s="145">
        <f t="shared" si="1"/>
        <v>0</v>
      </c>
      <c r="BF40" s="145"/>
      <c r="BG40" s="145"/>
      <c r="BH40" s="145">
        <f t="shared" si="2"/>
        <v>0</v>
      </c>
      <c r="BI40" s="145"/>
      <c r="BJ40" s="145"/>
      <c r="BK40" s="145">
        <f t="shared" si="3"/>
        <v>0</v>
      </c>
      <c r="BL40" s="145"/>
      <c r="BM40" s="145"/>
      <c r="BN40" s="145">
        <f t="shared" si="4"/>
        <v>0</v>
      </c>
      <c r="BO40" s="145"/>
      <c r="BP40" s="145"/>
    </row>
    <row r="41" spans="1:80" s="33" customFormat="1" ht="21.6" hidden="1" customHeight="1" x14ac:dyDescent="0.3">
      <c r="A41" s="50" t="s">
        <v>55</v>
      </c>
      <c r="B41" s="42">
        <v>0</v>
      </c>
      <c r="C41" s="43">
        <f>B41-O41</f>
        <v>0</v>
      </c>
      <c r="D41" s="48">
        <v>0</v>
      </c>
      <c r="E41" s="43">
        <f>D41+R41</f>
        <v>0</v>
      </c>
      <c r="F41" s="48"/>
      <c r="G41" s="43"/>
      <c r="H41" s="48"/>
      <c r="I41" s="43"/>
      <c r="J41" s="48"/>
      <c r="K41" s="43"/>
      <c r="L41" s="48"/>
      <c r="M41" s="43"/>
      <c r="N41" s="48">
        <f>O41+P41</f>
        <v>0</v>
      </c>
      <c r="O41" s="43"/>
      <c r="P41" s="46">
        <v>0</v>
      </c>
      <c r="Q41" s="48">
        <f>R41+S41</f>
        <v>0</v>
      </c>
      <c r="R41" s="43"/>
      <c r="S41" s="46">
        <v>0</v>
      </c>
      <c r="T41" s="48"/>
      <c r="U41" s="43"/>
      <c r="V41" s="46"/>
      <c r="W41" s="48"/>
      <c r="X41" s="43"/>
      <c r="Y41" s="46"/>
      <c r="Z41" s="48"/>
      <c r="AA41" s="43"/>
      <c r="AB41" s="46"/>
      <c r="AC41" s="48"/>
      <c r="AD41" s="43"/>
      <c r="AE41" s="46"/>
      <c r="AF41" s="48">
        <f>AG41+AH41</f>
        <v>0</v>
      </c>
      <c r="AG41" s="43">
        <f>O41+R41+U41</f>
        <v>0</v>
      </c>
      <c r="AH41" s="46">
        <f>P41+S41+V41</f>
        <v>0</v>
      </c>
      <c r="AI41" s="128"/>
      <c r="AJ41" s="145"/>
      <c r="AK41" s="145"/>
      <c r="AL41" s="145">
        <v>10</v>
      </c>
      <c r="AM41" s="145">
        <f t="shared" si="18"/>
        <v>0</v>
      </c>
      <c r="AN41" s="145"/>
      <c r="AO41" s="145"/>
      <c r="AP41" s="145">
        <f t="shared" si="19"/>
        <v>0</v>
      </c>
      <c r="AQ41" s="145"/>
      <c r="AR41" s="145"/>
      <c r="AS41" s="145">
        <f t="shared" si="20"/>
        <v>0</v>
      </c>
      <c r="AT41" s="145"/>
      <c r="AU41" s="145"/>
      <c r="AV41" s="145">
        <f t="shared" si="21"/>
        <v>0</v>
      </c>
      <c r="AW41" s="145"/>
      <c r="AX41" s="145"/>
      <c r="AY41" s="145">
        <f t="shared" si="22"/>
        <v>0</v>
      </c>
      <c r="AZ41" s="145"/>
      <c r="BA41" s="145"/>
      <c r="BB41" s="145"/>
      <c r="BC41" s="145"/>
      <c r="BD41" s="145"/>
      <c r="BE41" s="145">
        <f t="shared" si="1"/>
        <v>0</v>
      </c>
      <c r="BF41" s="145"/>
      <c r="BG41" s="145"/>
      <c r="BH41" s="145">
        <f t="shared" si="2"/>
        <v>0</v>
      </c>
      <c r="BI41" s="145"/>
      <c r="BJ41" s="145"/>
      <c r="BK41" s="145">
        <f t="shared" si="3"/>
        <v>0</v>
      </c>
      <c r="BL41" s="145"/>
      <c r="BM41" s="145"/>
      <c r="BN41" s="145">
        <f t="shared" si="4"/>
        <v>0</v>
      </c>
      <c r="BO41" s="145"/>
      <c r="BP41" s="145"/>
    </row>
    <row r="42" spans="1:80" s="33" customFormat="1" ht="13.15" customHeight="1" x14ac:dyDescent="0.25">
      <c r="A42" s="41" t="s">
        <v>178</v>
      </c>
      <c r="B42" s="42">
        <v>0</v>
      </c>
      <c r="C42" s="315">
        <f>B42-O42</f>
        <v>0</v>
      </c>
      <c r="D42" s="315">
        <v>0</v>
      </c>
      <c r="E42" s="315">
        <f>D42-R42</f>
        <v>0</v>
      </c>
      <c r="F42" s="315">
        <v>0</v>
      </c>
      <c r="G42" s="315">
        <f>F42-U42</f>
        <v>0</v>
      </c>
      <c r="H42" s="315"/>
      <c r="I42" s="315"/>
      <c r="J42" s="315"/>
      <c r="K42" s="315"/>
      <c r="L42" s="315"/>
      <c r="M42" s="315"/>
      <c r="N42" s="48">
        <f t="shared" ref="N42" si="23">O42+P42</f>
        <v>6</v>
      </c>
      <c r="O42" s="43">
        <v>0</v>
      </c>
      <c r="P42" s="46">
        <v>6</v>
      </c>
      <c r="Q42" s="48">
        <f t="shared" ref="Q42" si="24">R42+S42</f>
        <v>8</v>
      </c>
      <c r="R42" s="43">
        <v>0</v>
      </c>
      <c r="S42" s="46">
        <v>8</v>
      </c>
      <c r="T42" s="48">
        <f t="shared" ref="T42" si="25">U42+V42</f>
        <v>5</v>
      </c>
      <c r="U42" s="43">
        <v>0</v>
      </c>
      <c r="V42" s="46">
        <v>5</v>
      </c>
      <c r="W42" s="48">
        <f t="shared" ref="W42" si="26">X42+Y42</f>
        <v>0</v>
      </c>
      <c r="X42" s="43">
        <v>0</v>
      </c>
      <c r="Y42" s="46">
        <v>0</v>
      </c>
      <c r="Z42" s="48">
        <f t="shared" ref="Z42" si="27">AA42+AB42</f>
        <v>0</v>
      </c>
      <c r="AA42" s="43">
        <v>0</v>
      </c>
      <c r="AB42" s="46">
        <v>0</v>
      </c>
      <c r="AC42" s="48">
        <f t="shared" ref="AC42" si="28">AD42+AE42</f>
        <v>0</v>
      </c>
      <c r="AD42" s="43">
        <v>0</v>
      </c>
      <c r="AE42" s="46">
        <v>0</v>
      </c>
      <c r="AF42" s="48">
        <f t="shared" ref="AF42:AF45" si="29">AG42+AH42</f>
        <v>19</v>
      </c>
      <c r="AG42" s="43">
        <f>O42+R42+U42</f>
        <v>0</v>
      </c>
      <c r="AH42" s="46">
        <f>P42+S42+V42</f>
        <v>19</v>
      </c>
      <c r="AI42" s="47"/>
      <c r="AJ42" s="145">
        <f>AL42-P42</f>
        <v>2</v>
      </c>
      <c r="AK42" s="145"/>
      <c r="AL42" s="145">
        <v>8</v>
      </c>
      <c r="AM42" s="145">
        <f t="shared" si="18"/>
        <v>7</v>
      </c>
      <c r="AN42" s="145"/>
      <c r="AO42" s="145"/>
      <c r="AP42" s="145">
        <f t="shared" si="19"/>
        <v>10</v>
      </c>
      <c r="AQ42" s="145"/>
      <c r="AR42" s="145"/>
      <c r="AS42" s="145">
        <f t="shared" si="20"/>
        <v>0</v>
      </c>
      <c r="AT42" s="145"/>
      <c r="AU42" s="145"/>
      <c r="AV42" s="145">
        <f t="shared" si="21"/>
        <v>0</v>
      </c>
      <c r="AW42" s="145"/>
      <c r="AX42" s="145"/>
      <c r="AY42" s="145">
        <f t="shared" si="22"/>
        <v>0</v>
      </c>
      <c r="AZ42" s="145"/>
      <c r="BA42" s="145"/>
      <c r="BB42" s="145"/>
      <c r="BC42" s="145"/>
      <c r="BD42" s="145"/>
      <c r="BE42" s="145">
        <f t="shared" si="1"/>
        <v>10</v>
      </c>
      <c r="BF42" s="145"/>
      <c r="BG42" s="145"/>
      <c r="BH42" s="145">
        <f t="shared" si="2"/>
        <v>0</v>
      </c>
      <c r="BI42" s="145"/>
      <c r="BJ42" s="145"/>
      <c r="BK42" s="145">
        <f t="shared" si="3"/>
        <v>0</v>
      </c>
      <c r="BL42" s="145"/>
      <c r="BM42" s="145"/>
      <c r="BN42" s="145">
        <f t="shared" si="4"/>
        <v>0</v>
      </c>
      <c r="BO42" s="145"/>
      <c r="BP42" s="145"/>
    </row>
    <row r="43" spans="1:80" s="33" customFormat="1" ht="13.15" customHeight="1" x14ac:dyDescent="0.25">
      <c r="A43" s="41" t="s">
        <v>57</v>
      </c>
      <c r="B43" s="48">
        <f>B45</f>
        <v>0</v>
      </c>
      <c r="C43" s="315">
        <f t="shared" ref="C43:AH43" si="30">C45</f>
        <v>0</v>
      </c>
      <c r="D43" s="315">
        <f t="shared" si="30"/>
        <v>0</v>
      </c>
      <c r="E43" s="315">
        <f t="shared" si="30"/>
        <v>0</v>
      </c>
      <c r="F43" s="315">
        <f t="shared" si="30"/>
        <v>0</v>
      </c>
      <c r="G43" s="315">
        <f t="shared" si="30"/>
        <v>0</v>
      </c>
      <c r="H43" s="315">
        <f t="shared" si="30"/>
        <v>0</v>
      </c>
      <c r="I43" s="315"/>
      <c r="J43" s="315"/>
      <c r="K43" s="315"/>
      <c r="L43" s="315"/>
      <c r="M43" s="315"/>
      <c r="N43" s="48">
        <f t="shared" si="30"/>
        <v>1</v>
      </c>
      <c r="O43" s="43">
        <f t="shared" si="30"/>
        <v>0</v>
      </c>
      <c r="P43" s="46">
        <f t="shared" si="30"/>
        <v>1</v>
      </c>
      <c r="Q43" s="48">
        <f t="shared" si="30"/>
        <v>5</v>
      </c>
      <c r="R43" s="43">
        <f t="shared" si="30"/>
        <v>0</v>
      </c>
      <c r="S43" s="46">
        <f t="shared" si="30"/>
        <v>5</v>
      </c>
      <c r="T43" s="48">
        <f t="shared" si="30"/>
        <v>0</v>
      </c>
      <c r="U43" s="43">
        <f t="shared" si="30"/>
        <v>0</v>
      </c>
      <c r="V43" s="46">
        <f t="shared" si="30"/>
        <v>0</v>
      </c>
      <c r="W43" s="48">
        <f t="shared" si="30"/>
        <v>0</v>
      </c>
      <c r="X43" s="43">
        <f t="shared" si="30"/>
        <v>0</v>
      </c>
      <c r="Y43" s="46">
        <f t="shared" si="30"/>
        <v>0</v>
      </c>
      <c r="Z43" s="48">
        <f t="shared" si="30"/>
        <v>0</v>
      </c>
      <c r="AA43" s="43">
        <f t="shared" si="30"/>
        <v>0</v>
      </c>
      <c r="AB43" s="46">
        <f t="shared" si="30"/>
        <v>0</v>
      </c>
      <c r="AC43" s="48">
        <f t="shared" si="30"/>
        <v>0</v>
      </c>
      <c r="AD43" s="43">
        <f t="shared" si="30"/>
        <v>0</v>
      </c>
      <c r="AE43" s="46">
        <f t="shared" si="30"/>
        <v>0</v>
      </c>
      <c r="AF43" s="48">
        <f t="shared" si="30"/>
        <v>6</v>
      </c>
      <c r="AG43" s="43">
        <f t="shared" si="30"/>
        <v>0</v>
      </c>
      <c r="AH43" s="46">
        <f t="shared" si="30"/>
        <v>6</v>
      </c>
      <c r="AI43" s="47"/>
      <c r="AJ43" s="145"/>
      <c r="AK43" s="145"/>
      <c r="AL43" s="145"/>
      <c r="AM43" s="145">
        <f t="shared" si="18"/>
        <v>10</v>
      </c>
      <c r="AN43" s="145"/>
      <c r="AO43" s="145"/>
      <c r="AP43" s="145">
        <f t="shared" si="19"/>
        <v>0</v>
      </c>
      <c r="AQ43" s="145"/>
      <c r="AR43" s="145"/>
      <c r="AS43" s="145">
        <f t="shared" si="20"/>
        <v>0</v>
      </c>
      <c r="AT43" s="145"/>
      <c r="AU43" s="145"/>
      <c r="AV43" s="145">
        <f t="shared" si="21"/>
        <v>0</v>
      </c>
      <c r="AW43" s="145"/>
      <c r="AX43" s="145"/>
      <c r="AY43" s="145">
        <f t="shared" si="22"/>
        <v>0</v>
      </c>
      <c r="AZ43" s="145"/>
      <c r="BA43" s="145"/>
      <c r="BB43" s="145"/>
      <c r="BC43" s="145"/>
      <c r="BD43" s="145"/>
      <c r="BE43" s="145">
        <f t="shared" si="1"/>
        <v>0</v>
      </c>
      <c r="BF43" s="145"/>
      <c r="BG43" s="145"/>
      <c r="BH43" s="145">
        <f t="shared" si="2"/>
        <v>0</v>
      </c>
      <c r="BI43" s="145"/>
      <c r="BJ43" s="145"/>
      <c r="BK43" s="145">
        <f t="shared" si="3"/>
        <v>0</v>
      </c>
      <c r="BL43" s="145"/>
      <c r="BM43" s="145"/>
      <c r="BN43" s="145">
        <f t="shared" si="4"/>
        <v>0</v>
      </c>
      <c r="BO43" s="145"/>
      <c r="BP43" s="145"/>
    </row>
    <row r="44" spans="1:80" s="33" customFormat="1" ht="13.15" hidden="1" customHeight="1" x14ac:dyDescent="0.3">
      <c r="A44" s="49" t="s">
        <v>58</v>
      </c>
      <c r="B44" s="155">
        <v>0</v>
      </c>
      <c r="C44" s="315">
        <f>B44-O44</f>
        <v>0</v>
      </c>
      <c r="D44" s="318">
        <v>0</v>
      </c>
      <c r="E44" s="318">
        <f>D44-R44</f>
        <v>0</v>
      </c>
      <c r="F44" s="318"/>
      <c r="G44" s="318"/>
      <c r="H44" s="322"/>
      <c r="I44" s="318"/>
      <c r="J44" s="322"/>
      <c r="K44" s="318"/>
      <c r="L44" s="322"/>
      <c r="M44" s="318"/>
      <c r="N44" s="117">
        <f>O44+P44</f>
        <v>0</v>
      </c>
      <c r="O44" s="156"/>
      <c r="P44" s="157"/>
      <c r="Q44" s="117">
        <f>R44+S44</f>
        <v>0</v>
      </c>
      <c r="R44" s="156"/>
      <c r="S44" s="157"/>
      <c r="T44" s="117">
        <f>U44+V44</f>
        <v>0</v>
      </c>
      <c r="U44" s="156">
        <v>0</v>
      </c>
      <c r="V44" s="157">
        <v>0</v>
      </c>
      <c r="W44" s="117">
        <f>X44+Y44</f>
        <v>0</v>
      </c>
      <c r="X44" s="156">
        <v>0</v>
      </c>
      <c r="Y44" s="157">
        <v>0</v>
      </c>
      <c r="Z44" s="117">
        <f>AA44+AB44</f>
        <v>0</v>
      </c>
      <c r="AA44" s="156">
        <v>0</v>
      </c>
      <c r="AB44" s="157">
        <v>0</v>
      </c>
      <c r="AC44" s="117">
        <f>AD44+AE44</f>
        <v>0</v>
      </c>
      <c r="AD44" s="156">
        <v>0</v>
      </c>
      <c r="AE44" s="157">
        <v>0</v>
      </c>
      <c r="AF44" s="68">
        <f t="shared" si="29"/>
        <v>0</v>
      </c>
      <c r="AG44" s="43">
        <f t="shared" ref="AG44:AH44" si="31">O44+R44+U44</f>
        <v>0</v>
      </c>
      <c r="AH44" s="46">
        <f t="shared" si="31"/>
        <v>0</v>
      </c>
      <c r="AI44" s="47"/>
      <c r="AJ44" s="145">
        <f>AL44-P44</f>
        <v>0</v>
      </c>
      <c r="AK44" s="145"/>
      <c r="AL44" s="145"/>
      <c r="AM44" s="145">
        <f t="shared" si="18"/>
        <v>0</v>
      </c>
      <c r="AN44" s="145"/>
      <c r="AO44" s="145"/>
      <c r="AP44" s="145">
        <f t="shared" si="19"/>
        <v>0</v>
      </c>
      <c r="AQ44" s="145"/>
      <c r="AR44" s="145"/>
      <c r="AS44" s="145">
        <f t="shared" si="20"/>
        <v>0</v>
      </c>
      <c r="AT44" s="145"/>
      <c r="AU44" s="145"/>
      <c r="AV44" s="145">
        <f t="shared" si="21"/>
        <v>0</v>
      </c>
      <c r="AW44" s="145"/>
      <c r="AX44" s="145"/>
      <c r="AY44" s="145">
        <f t="shared" si="22"/>
        <v>0</v>
      </c>
      <c r="AZ44" s="145"/>
      <c r="BA44" s="145"/>
      <c r="BB44" s="145"/>
      <c r="BC44" s="145"/>
      <c r="BD44" s="145"/>
      <c r="BE44" s="145">
        <f t="shared" si="1"/>
        <v>0</v>
      </c>
      <c r="BF44" s="145"/>
      <c r="BG44" s="145"/>
      <c r="BH44" s="145">
        <f t="shared" si="2"/>
        <v>0</v>
      </c>
      <c r="BI44" s="145"/>
      <c r="BJ44" s="145"/>
      <c r="BK44" s="145">
        <f t="shared" si="3"/>
        <v>0</v>
      </c>
      <c r="BL44" s="145"/>
      <c r="BM44" s="145"/>
      <c r="BN44" s="145">
        <f t="shared" si="4"/>
        <v>0</v>
      </c>
      <c r="BO44" s="145"/>
      <c r="BP44" s="145"/>
    </row>
    <row r="45" spans="1:80" ht="12" customHeight="1" x14ac:dyDescent="0.25">
      <c r="A45" s="49" t="s">
        <v>59</v>
      </c>
      <c r="B45" s="155">
        <v>0</v>
      </c>
      <c r="C45" s="315">
        <f>B45-O45</f>
        <v>0</v>
      </c>
      <c r="D45" s="318">
        <v>0</v>
      </c>
      <c r="E45" s="318">
        <f>D45-R45</f>
        <v>0</v>
      </c>
      <c r="F45" s="318"/>
      <c r="G45" s="323"/>
      <c r="H45" s="323"/>
      <c r="I45" s="323"/>
      <c r="J45" s="323"/>
      <c r="K45" s="323"/>
      <c r="L45" s="323"/>
      <c r="M45" s="323"/>
      <c r="N45" s="117">
        <f>O45+P45</f>
        <v>1</v>
      </c>
      <c r="O45" s="156"/>
      <c r="P45" s="157">
        <v>1</v>
      </c>
      <c r="Q45" s="117">
        <f>R45+S45</f>
        <v>5</v>
      </c>
      <c r="R45" s="156"/>
      <c r="S45" s="157">
        <v>5</v>
      </c>
      <c r="T45" s="117"/>
      <c r="U45" s="156"/>
      <c r="V45" s="157"/>
      <c r="W45" s="117"/>
      <c r="X45" s="156"/>
      <c r="Y45" s="157"/>
      <c r="Z45" s="117"/>
      <c r="AA45" s="156"/>
      <c r="AB45" s="157"/>
      <c r="AC45" s="117"/>
      <c r="AD45" s="156"/>
      <c r="AE45" s="157"/>
      <c r="AF45" s="68">
        <f t="shared" si="29"/>
        <v>6</v>
      </c>
      <c r="AG45" s="43">
        <f>O45+R45+U45</f>
        <v>0</v>
      </c>
      <c r="AH45" s="46">
        <f>P45+S45+V45</f>
        <v>6</v>
      </c>
      <c r="AI45" s="47"/>
      <c r="AJ45" s="145">
        <f>AL45-P45</f>
        <v>7</v>
      </c>
      <c r="AK45" s="145"/>
      <c r="AL45" s="145">
        <v>8</v>
      </c>
      <c r="AM45" s="145">
        <f t="shared" si="18"/>
        <v>10</v>
      </c>
      <c r="AN45" s="145"/>
      <c r="AO45" s="145"/>
      <c r="AP45" s="145">
        <f t="shared" si="19"/>
        <v>0</v>
      </c>
      <c r="AQ45" s="145"/>
      <c r="AR45" s="145"/>
      <c r="AS45" s="145">
        <f t="shared" si="20"/>
        <v>0</v>
      </c>
      <c r="AT45" s="145"/>
      <c r="AU45" s="145"/>
      <c r="AV45" s="145">
        <f t="shared" si="21"/>
        <v>0</v>
      </c>
      <c r="AW45" s="145"/>
      <c r="AX45" s="145"/>
      <c r="AY45" s="145">
        <f t="shared" si="22"/>
        <v>0</v>
      </c>
      <c r="AZ45" s="145"/>
      <c r="BA45" s="145"/>
      <c r="BB45" s="145"/>
      <c r="BC45" s="145"/>
      <c r="BD45" s="145"/>
      <c r="BE45" s="145">
        <f t="shared" si="1"/>
        <v>0</v>
      </c>
      <c r="BF45" s="145"/>
      <c r="BG45" s="145"/>
      <c r="BH45" s="145">
        <f t="shared" si="2"/>
        <v>0</v>
      </c>
      <c r="BI45" s="145"/>
      <c r="BJ45" s="145"/>
      <c r="BK45" s="145">
        <f t="shared" si="3"/>
        <v>0</v>
      </c>
      <c r="BL45" s="145"/>
      <c r="BM45" s="145"/>
      <c r="BN45" s="145">
        <f t="shared" si="4"/>
        <v>0</v>
      </c>
      <c r="BO45" s="145"/>
      <c r="BP45" s="145"/>
    </row>
    <row r="46" spans="1:80" s="160" customFormat="1" ht="12" hidden="1" customHeight="1" x14ac:dyDescent="0.3">
      <c r="A46" s="121" t="s">
        <v>65</v>
      </c>
      <c r="B46" s="118">
        <f>B32+B39</f>
        <v>13</v>
      </c>
      <c r="C46" s="118">
        <f t="shared" ref="C46:AH46" si="32">C32+C39</f>
        <v>0</v>
      </c>
      <c r="D46" s="118">
        <f t="shared" si="32"/>
        <v>5</v>
      </c>
      <c r="E46" s="118">
        <f t="shared" si="32"/>
        <v>2</v>
      </c>
      <c r="F46" s="118">
        <f t="shared" si="32"/>
        <v>8</v>
      </c>
      <c r="G46" s="118">
        <f t="shared" si="32"/>
        <v>1</v>
      </c>
      <c r="H46" s="118">
        <f t="shared" si="32"/>
        <v>10</v>
      </c>
      <c r="I46" s="118">
        <f t="shared" si="32"/>
        <v>10</v>
      </c>
      <c r="J46" s="118">
        <f t="shared" si="32"/>
        <v>0</v>
      </c>
      <c r="K46" s="118">
        <f t="shared" si="32"/>
        <v>0</v>
      </c>
      <c r="L46" s="118">
        <f t="shared" si="32"/>
        <v>0</v>
      </c>
      <c r="M46" s="118">
        <f t="shared" si="32"/>
        <v>0</v>
      </c>
      <c r="N46" s="118">
        <f t="shared" si="32"/>
        <v>29</v>
      </c>
      <c r="O46" s="118">
        <f t="shared" si="32"/>
        <v>13</v>
      </c>
      <c r="P46" s="118">
        <f t="shared" si="32"/>
        <v>16</v>
      </c>
      <c r="Q46" s="118">
        <f t="shared" si="32"/>
        <v>24</v>
      </c>
      <c r="R46" s="118">
        <f t="shared" si="32"/>
        <v>3</v>
      </c>
      <c r="S46" s="118">
        <f t="shared" si="32"/>
        <v>21</v>
      </c>
      <c r="T46" s="118">
        <f t="shared" si="32"/>
        <v>19</v>
      </c>
      <c r="U46" s="118">
        <f t="shared" si="32"/>
        <v>7</v>
      </c>
      <c r="V46" s="118">
        <f t="shared" si="32"/>
        <v>12</v>
      </c>
      <c r="W46" s="118">
        <f t="shared" si="32"/>
        <v>2</v>
      </c>
      <c r="X46" s="118">
        <f t="shared" si="32"/>
        <v>0</v>
      </c>
      <c r="Y46" s="118">
        <f t="shared" si="32"/>
        <v>2</v>
      </c>
      <c r="Z46" s="118">
        <f t="shared" si="32"/>
        <v>1</v>
      </c>
      <c r="AA46" s="118">
        <f t="shared" si="32"/>
        <v>1</v>
      </c>
      <c r="AB46" s="118">
        <f t="shared" si="32"/>
        <v>0</v>
      </c>
      <c r="AC46" s="118">
        <f t="shared" si="32"/>
        <v>0</v>
      </c>
      <c r="AD46" s="118">
        <f t="shared" si="32"/>
        <v>0</v>
      </c>
      <c r="AE46" s="118">
        <f t="shared" si="32"/>
        <v>0</v>
      </c>
      <c r="AF46" s="118">
        <f t="shared" si="32"/>
        <v>75</v>
      </c>
      <c r="AG46" s="118">
        <f t="shared" si="32"/>
        <v>24</v>
      </c>
      <c r="AH46" s="118">
        <f t="shared" si="32"/>
        <v>51</v>
      </c>
      <c r="AI46" s="123"/>
      <c r="AJ46" s="158"/>
      <c r="AK46" s="158"/>
      <c r="AL46" s="158"/>
      <c r="AM46" s="145"/>
      <c r="AN46" s="158"/>
      <c r="AO46" s="158"/>
      <c r="AP46" s="145"/>
      <c r="AQ46" s="158"/>
      <c r="AR46" s="158"/>
      <c r="AS46" s="145"/>
      <c r="AT46" s="158"/>
      <c r="AU46" s="158"/>
      <c r="AV46" s="145"/>
      <c r="AW46" s="158"/>
      <c r="AX46" s="158"/>
      <c r="AY46" s="145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</row>
    <row r="47" spans="1:80" s="78" customFormat="1" ht="18" customHeight="1" x14ac:dyDescent="0.25">
      <c r="A47" s="402" t="s">
        <v>66</v>
      </c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03"/>
      <c r="AE47" s="403"/>
      <c r="AF47" s="403"/>
      <c r="AG47" s="403"/>
      <c r="AH47" s="404"/>
      <c r="AI47" s="161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>
        <f xml:space="preserve"> IF(T47=0, 0,IF(T47&gt;0, IF(T47&lt;=15,15-T47,IF(T47&lt;=30,30-T47,IF(T47&lt;=45,45-T47, 0)))))</f>
        <v>0</v>
      </c>
      <c r="BF47" s="145"/>
      <c r="BG47" s="145"/>
      <c r="BH47" s="145">
        <f xml:space="preserve"> IF(W47=0, 0,IF(W47&gt;0, IF(W47&lt;=15,15-W47,IF(W47&lt;=30,30-W47,IF(W47&lt;=45,45-W47, 0)))))</f>
        <v>0</v>
      </c>
      <c r="BI47" s="145"/>
      <c r="BJ47" s="145"/>
      <c r="BK47" s="145">
        <f xml:space="preserve"> IF(Z47=0, 0,IF(Z47&gt;0, IF(Z47&lt;=15,15-Z47,IF(Z47&lt;=30,30-Z47,IF(Z47&lt;=45,45-Z47, 0)))))</f>
        <v>0</v>
      </c>
      <c r="BL47" s="145"/>
      <c r="BM47" s="145"/>
      <c r="BN47" s="145">
        <f xml:space="preserve"> IF(AC47=0, 0,IF(AC47&gt;0, IF(AC47&lt;=15,15-AC47,IF(AC47&lt;=30,30-AC47,IF(AC47&lt;=45,45-AC47, 0)))))</f>
        <v>0</v>
      </c>
      <c r="BO47" s="145"/>
      <c r="BP47" s="145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</row>
    <row r="48" spans="1:80" s="39" customFormat="1" ht="13.5" customHeight="1" x14ac:dyDescent="0.25">
      <c r="A48" s="35" t="s">
        <v>38</v>
      </c>
      <c r="B48" s="162">
        <f>B49+B50+B53+B56+B57+B58+B59</f>
        <v>40</v>
      </c>
      <c r="C48" s="64">
        <f t="shared" ref="C48:AH48" si="33">C49+C50+C53+C56+C57+C58+C59</f>
        <v>1</v>
      </c>
      <c r="D48" s="64">
        <f t="shared" si="33"/>
        <v>37</v>
      </c>
      <c r="E48" s="64">
        <f t="shared" si="33"/>
        <v>2</v>
      </c>
      <c r="F48" s="64">
        <f t="shared" si="33"/>
        <v>40</v>
      </c>
      <c r="G48" s="64">
        <f t="shared" si="33"/>
        <v>12</v>
      </c>
      <c r="H48" s="64">
        <f t="shared" si="33"/>
        <v>31</v>
      </c>
      <c r="I48" s="64">
        <f t="shared" si="33"/>
        <v>4</v>
      </c>
      <c r="J48" s="64">
        <f t="shared" si="33"/>
        <v>0</v>
      </c>
      <c r="K48" s="64">
        <f t="shared" si="33"/>
        <v>0</v>
      </c>
      <c r="L48" s="162">
        <f t="shared" si="33"/>
        <v>0</v>
      </c>
      <c r="M48" s="162">
        <f t="shared" si="33"/>
        <v>0</v>
      </c>
      <c r="N48" s="162">
        <f t="shared" si="33"/>
        <v>100</v>
      </c>
      <c r="O48" s="162">
        <f t="shared" si="33"/>
        <v>40</v>
      </c>
      <c r="P48" s="162">
        <f t="shared" si="33"/>
        <v>60</v>
      </c>
      <c r="Q48" s="162">
        <f t="shared" si="33"/>
        <v>79</v>
      </c>
      <c r="R48" s="162">
        <f t="shared" si="33"/>
        <v>37</v>
      </c>
      <c r="S48" s="162">
        <f t="shared" si="33"/>
        <v>42</v>
      </c>
      <c r="T48" s="162">
        <f t="shared" si="33"/>
        <v>58</v>
      </c>
      <c r="U48" s="162">
        <f t="shared" si="33"/>
        <v>29</v>
      </c>
      <c r="V48" s="162">
        <f t="shared" si="33"/>
        <v>29</v>
      </c>
      <c r="W48" s="162">
        <f t="shared" si="33"/>
        <v>47</v>
      </c>
      <c r="X48" s="162">
        <f t="shared" si="33"/>
        <v>27</v>
      </c>
      <c r="Y48" s="162">
        <f t="shared" si="33"/>
        <v>20</v>
      </c>
      <c r="Z48" s="162">
        <f t="shared" si="33"/>
        <v>0</v>
      </c>
      <c r="AA48" s="162">
        <f t="shared" si="33"/>
        <v>0</v>
      </c>
      <c r="AB48" s="162">
        <f t="shared" si="33"/>
        <v>0</v>
      </c>
      <c r="AC48" s="162">
        <f t="shared" si="33"/>
        <v>0</v>
      </c>
      <c r="AD48" s="162">
        <f t="shared" si="33"/>
        <v>0</v>
      </c>
      <c r="AE48" s="162">
        <f t="shared" si="33"/>
        <v>0</v>
      </c>
      <c r="AF48" s="162">
        <f t="shared" si="33"/>
        <v>284</v>
      </c>
      <c r="AG48" s="162">
        <f t="shared" si="33"/>
        <v>133</v>
      </c>
      <c r="AH48" s="162">
        <f t="shared" si="33"/>
        <v>151</v>
      </c>
      <c r="AI48" s="163"/>
      <c r="AJ48" s="164"/>
      <c r="AK48" s="164"/>
      <c r="AL48" s="164"/>
      <c r="AM48" s="145"/>
      <c r="AN48" s="164"/>
      <c r="AO48" s="164"/>
      <c r="AP48" s="145"/>
      <c r="AQ48" s="164"/>
      <c r="AR48" s="164"/>
      <c r="AS48" s="145"/>
      <c r="AT48" s="164"/>
      <c r="AU48" s="164"/>
      <c r="AV48" s="145"/>
      <c r="AW48" s="164"/>
      <c r="AX48" s="164"/>
      <c r="AY48" s="145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</row>
    <row r="49" spans="1:86" s="33" customFormat="1" ht="13.9" customHeight="1" x14ac:dyDescent="0.25">
      <c r="A49" s="42" t="s">
        <v>67</v>
      </c>
      <c r="B49" s="42">
        <v>12</v>
      </c>
      <c r="C49" s="315">
        <v>0</v>
      </c>
      <c r="D49" s="315">
        <v>11</v>
      </c>
      <c r="E49" s="315">
        <f>D49-R49</f>
        <v>1</v>
      </c>
      <c r="F49" s="315">
        <v>6</v>
      </c>
      <c r="G49" s="315">
        <f>F49-U49</f>
        <v>2</v>
      </c>
      <c r="H49" s="315">
        <v>6</v>
      </c>
      <c r="I49" s="315">
        <f>H49-X49</f>
        <v>1</v>
      </c>
      <c r="J49" s="315"/>
      <c r="K49" s="315">
        <f>J49-AA49</f>
        <v>0</v>
      </c>
      <c r="L49" s="316"/>
      <c r="M49" s="316"/>
      <c r="N49" s="48">
        <f>O49+P49</f>
        <v>27</v>
      </c>
      <c r="O49" s="43">
        <v>13</v>
      </c>
      <c r="P49" s="46">
        <v>14</v>
      </c>
      <c r="Q49" s="48">
        <f>R49+S49</f>
        <v>19</v>
      </c>
      <c r="R49" s="43">
        <v>10</v>
      </c>
      <c r="S49" s="46">
        <v>9</v>
      </c>
      <c r="T49" s="48">
        <f>U49+V49</f>
        <v>23</v>
      </c>
      <c r="U49" s="43">
        <v>4</v>
      </c>
      <c r="V49" s="46">
        <v>19</v>
      </c>
      <c r="W49" s="48">
        <f>X49+Y49</f>
        <v>12</v>
      </c>
      <c r="X49" s="43">
        <v>5</v>
      </c>
      <c r="Y49" s="46">
        <v>7</v>
      </c>
      <c r="Z49" s="48">
        <f>AA49+AB49</f>
        <v>0</v>
      </c>
      <c r="AA49" s="43">
        <v>0</v>
      </c>
      <c r="AB49" s="46">
        <v>0</v>
      </c>
      <c r="AC49" s="48">
        <f>AD49+AE49</f>
        <v>0</v>
      </c>
      <c r="AD49" s="43">
        <v>0</v>
      </c>
      <c r="AE49" s="46">
        <v>0</v>
      </c>
      <c r="AF49" s="48">
        <f>AG49+AH49</f>
        <v>81</v>
      </c>
      <c r="AG49" s="43">
        <f>O49+R49+U49+X49+AA49+AD49</f>
        <v>32</v>
      </c>
      <c r="AH49" s="46">
        <f>P49+S49+V49+Y49+AB49+AE49</f>
        <v>49</v>
      </c>
      <c r="AI49" s="62"/>
      <c r="AJ49" s="145">
        <f>AL49-P49</f>
        <v>6</v>
      </c>
      <c r="AK49" s="145"/>
      <c r="AL49" s="145">
        <v>20</v>
      </c>
      <c r="AM49" s="145">
        <f xml:space="preserve"> IF(Q49=0, 0,IF(Q49&gt;0, IF(Q49&lt;=15,15-Q49,IF(Q49&lt;=30,30-Q49,IF(Q49&lt;=45,45-Q49, 60-Q49)))))</f>
        <v>11</v>
      </c>
      <c r="AN49" s="145"/>
      <c r="AO49" s="145"/>
      <c r="AP49" s="145">
        <f xml:space="preserve"> IF(T49=0, 0,IF(T49&gt;0, IF(T49&lt;=15,15-T49,IF(T49&lt;=30,30-T49,IF(T49&lt;=45,45-T49, 60-T49)))))</f>
        <v>7</v>
      </c>
      <c r="AQ49" s="145"/>
      <c r="AR49" s="145"/>
      <c r="AS49" s="145">
        <f xml:space="preserve"> IF(W49=0, 0,IF(W49&gt;0, IF(W49&lt;=15,15-W49,IF(W49&lt;=30,30-W49,IF(W49&lt;=45,45-W49, 60-W49)))))</f>
        <v>3</v>
      </c>
      <c r="AT49" s="145"/>
      <c r="AU49" s="145"/>
      <c r="AV49" s="145">
        <f xml:space="preserve"> IF(Z49=0, 0,IF(Z49&gt;0, IF(Z49&lt;=15,15-Z49,IF(Z49&lt;=30,30-Z49,IF(Z49&lt;=45,45-Z49, 60-Z49)))))</f>
        <v>0</v>
      </c>
      <c r="AW49" s="145"/>
      <c r="AX49" s="145"/>
      <c r="AY49" s="145">
        <f xml:space="preserve"> IF(AC49=0, 0,IF(AC49&gt;0, IF(AC49&lt;=15,15-AC49,IF(AC49&lt;=30,30-AC49,IF(AC49&lt;=45,45-AC49, 60-AC49)))))</f>
        <v>0</v>
      </c>
      <c r="AZ49" s="145"/>
      <c r="BA49" s="145"/>
      <c r="BB49" s="145"/>
      <c r="BC49" s="145"/>
      <c r="BD49" s="145"/>
      <c r="BE49" s="145">
        <f t="shared" ref="BE49:BE59" si="34" xml:space="preserve"> IF(T49=0, 0,IF(T49&gt;0, IF(T49&lt;=15,15-T49,IF(T49&lt;=30,30-T49,IF(T49&lt;=45,45-T49, 0)))))</f>
        <v>7</v>
      </c>
      <c r="BF49" s="145"/>
      <c r="BG49" s="145"/>
      <c r="BH49" s="145">
        <f t="shared" ref="BH49:BH59" si="35" xml:space="preserve"> IF(W49=0, 0,IF(W49&gt;0, IF(W49&lt;=15,15-W49,IF(W49&lt;=30,30-W49,IF(W49&lt;=45,45-W49, 0)))))</f>
        <v>3</v>
      </c>
      <c r="BI49" s="145"/>
      <c r="BJ49" s="145"/>
      <c r="BK49" s="145">
        <f t="shared" ref="BK49:BK59" si="36" xml:space="preserve"> IF(Z49=0, 0,IF(Z49&gt;0, IF(Z49&lt;=15,15-Z49,IF(Z49&lt;=30,30-Z49,IF(Z49&lt;=45,45-Z49, 0)))))</f>
        <v>0</v>
      </c>
      <c r="BL49" s="145"/>
      <c r="BM49" s="145"/>
      <c r="BN49" s="145">
        <f t="shared" ref="BN49:BN59" si="37" xml:space="preserve"> IF(AC49=0, 0,IF(AC49&gt;0, IF(AC49&lt;=15,15-AC49,IF(AC49&lt;=30,30-AC49,IF(AC49&lt;=45,45-AC49, 0)))))</f>
        <v>0</v>
      </c>
      <c r="BO49" s="145"/>
      <c r="BP49" s="145"/>
    </row>
    <row r="50" spans="1:86" ht="17.45" customHeight="1" x14ac:dyDescent="0.25">
      <c r="A50" s="42" t="s">
        <v>68</v>
      </c>
      <c r="B50" s="165">
        <v>10</v>
      </c>
      <c r="C50" s="315">
        <f>B50-O50</f>
        <v>0</v>
      </c>
      <c r="D50" s="315">
        <v>11</v>
      </c>
      <c r="E50" s="315">
        <f>D50-R50</f>
        <v>0</v>
      </c>
      <c r="F50" s="315">
        <v>6</v>
      </c>
      <c r="G50" s="315">
        <f>F50-U50</f>
        <v>1</v>
      </c>
      <c r="H50" s="315">
        <v>5</v>
      </c>
      <c r="I50" s="315">
        <f>H50-X50</f>
        <v>0</v>
      </c>
      <c r="J50" s="315"/>
      <c r="K50" s="315">
        <f>J50-AA50</f>
        <v>0</v>
      </c>
      <c r="L50" s="316"/>
      <c r="M50" s="316"/>
      <c r="N50" s="48">
        <f t="shared" ref="N50:N52" si="38">O50+P50</f>
        <v>19</v>
      </c>
      <c r="O50" s="43">
        <v>10</v>
      </c>
      <c r="P50" s="46">
        <v>9</v>
      </c>
      <c r="Q50" s="48">
        <f t="shared" ref="Q50:Q59" si="39">R50+S50</f>
        <v>13</v>
      </c>
      <c r="R50" s="43">
        <v>11</v>
      </c>
      <c r="S50" s="46">
        <v>2</v>
      </c>
      <c r="T50" s="48">
        <f t="shared" ref="T50:T59" si="40">U50+V50</f>
        <v>9</v>
      </c>
      <c r="U50" s="43">
        <v>5</v>
      </c>
      <c r="V50" s="46">
        <v>4</v>
      </c>
      <c r="W50" s="45">
        <f t="shared" ref="W50:W56" si="41">X50+Y50</f>
        <v>9</v>
      </c>
      <c r="X50" s="43">
        <v>5</v>
      </c>
      <c r="Y50" s="46">
        <v>4</v>
      </c>
      <c r="Z50" s="45">
        <f t="shared" ref="Z50:Z56" si="42">AA50+AB50</f>
        <v>0</v>
      </c>
      <c r="AA50" s="43">
        <v>0</v>
      </c>
      <c r="AB50" s="46">
        <v>0</v>
      </c>
      <c r="AC50" s="45">
        <f t="shared" ref="AC50:AC56" si="43">AD50+AE50</f>
        <v>0</v>
      </c>
      <c r="AD50" s="43">
        <v>0</v>
      </c>
      <c r="AE50" s="46">
        <v>0</v>
      </c>
      <c r="AF50" s="48">
        <f t="shared" ref="AF50:AF59" si="44">AG50+AH50</f>
        <v>50</v>
      </c>
      <c r="AG50" s="43">
        <f>O50+R50+U50+X50+AA50+AD50</f>
        <v>31</v>
      </c>
      <c r="AH50" s="46">
        <f>P50+S50+V50+Y50+AB50+AE50</f>
        <v>19</v>
      </c>
      <c r="AI50" s="62"/>
      <c r="AJ50" s="145">
        <f>AL50-P50</f>
        <v>11</v>
      </c>
      <c r="AK50" s="145"/>
      <c r="AL50" s="145">
        <v>20</v>
      </c>
      <c r="AM50" s="145">
        <f xml:space="preserve"> IF(Q50=0, 0,IF(Q50&gt;0, IF(Q50&lt;=15,15-Q50,IF(Q50&lt;=30,30-Q50,IF(Q50&lt;=45,45-Q50, 60-Q50)))))</f>
        <v>2</v>
      </c>
      <c r="AN50" s="145"/>
      <c r="AO50" s="145"/>
      <c r="AP50" s="145">
        <f xml:space="preserve"> IF(T50=0, 0,IF(T50&gt;0, IF(T50&lt;=15,15-T50,IF(T50&lt;=30,30-T50,IF(T50&lt;=45,45-T50, 60-T50)))))</f>
        <v>6</v>
      </c>
      <c r="AQ50" s="145"/>
      <c r="AR50" s="145"/>
      <c r="AS50" s="145">
        <f xml:space="preserve"> IF(W50=0, 0,IF(W50&gt;0, IF(W50&lt;=15,15-W50,IF(W50&lt;=30,30-W50,IF(W50&lt;=45,45-W50, 60-W50)))))</f>
        <v>6</v>
      </c>
      <c r="AT50" s="145"/>
      <c r="AU50" s="145"/>
      <c r="AV50" s="145">
        <f xml:space="preserve"> IF(Z50=0, 0,IF(Z50&gt;0, IF(Z50&lt;=15,15-Z50,IF(Z50&lt;=30,30-Z50,IF(Z50&lt;=45,45-Z50, 60-Z50)))))</f>
        <v>0</v>
      </c>
      <c r="AW50" s="145"/>
      <c r="AX50" s="145"/>
      <c r="AY50" s="145">
        <f xml:space="preserve"> IF(AC50=0, 0,IF(AC50&gt;0, IF(AC50&lt;=15,15-AC50,IF(AC50&lt;=30,30-AC50,IF(AC50&lt;=45,45-AC50, 60-AC50)))))</f>
        <v>0</v>
      </c>
      <c r="AZ50" s="145"/>
      <c r="BA50" s="145"/>
      <c r="BB50" s="145"/>
      <c r="BC50" s="145"/>
      <c r="BD50" s="145"/>
      <c r="BE50" s="145">
        <f t="shared" si="34"/>
        <v>6</v>
      </c>
      <c r="BF50" s="145"/>
      <c r="BG50" s="145"/>
      <c r="BH50" s="145">
        <f t="shared" si="35"/>
        <v>6</v>
      </c>
      <c r="BI50" s="145"/>
      <c r="BJ50" s="145"/>
      <c r="BK50" s="145">
        <f t="shared" si="36"/>
        <v>0</v>
      </c>
      <c r="BL50" s="145"/>
      <c r="BM50" s="145"/>
      <c r="BN50" s="145">
        <f t="shared" si="37"/>
        <v>0</v>
      </c>
      <c r="BO50" s="145"/>
      <c r="BP50" s="14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</row>
    <row r="51" spans="1:86" s="63" customFormat="1" ht="12" hidden="1" customHeight="1" x14ac:dyDescent="0.3">
      <c r="A51" s="61" t="s">
        <v>179</v>
      </c>
      <c r="B51" s="93"/>
      <c r="C51" s="315">
        <f>B51-O51</f>
        <v>0</v>
      </c>
      <c r="D51" s="322"/>
      <c r="E51" s="315">
        <f>D51-R51</f>
        <v>0</v>
      </c>
      <c r="F51" s="322"/>
      <c r="G51" s="315">
        <f>F51-U51</f>
        <v>0</v>
      </c>
      <c r="H51" s="322"/>
      <c r="I51" s="315">
        <f>H51-X51</f>
        <v>0</v>
      </c>
      <c r="J51" s="322"/>
      <c r="K51" s="315">
        <f>J51-AA51</f>
        <v>0</v>
      </c>
      <c r="L51" s="321"/>
      <c r="M51" s="316"/>
      <c r="N51" s="48">
        <f t="shared" si="38"/>
        <v>0</v>
      </c>
      <c r="O51" s="94"/>
      <c r="P51" s="95"/>
      <c r="Q51" s="48">
        <f t="shared" si="39"/>
        <v>0</v>
      </c>
      <c r="R51" s="94"/>
      <c r="S51" s="95"/>
      <c r="T51" s="48">
        <f t="shared" si="40"/>
        <v>0</v>
      </c>
      <c r="U51" s="94"/>
      <c r="V51" s="95"/>
      <c r="W51" s="55">
        <f t="shared" si="41"/>
        <v>0</v>
      </c>
      <c r="X51" s="94"/>
      <c r="Y51" s="95"/>
      <c r="Z51" s="55">
        <f t="shared" si="42"/>
        <v>0</v>
      </c>
      <c r="AA51" s="94"/>
      <c r="AB51" s="95"/>
      <c r="AC51" s="55">
        <f t="shared" si="43"/>
        <v>0</v>
      </c>
      <c r="AD51" s="94">
        <v>0</v>
      </c>
      <c r="AE51" s="95">
        <v>0</v>
      </c>
      <c r="AF51" s="48">
        <f t="shared" si="44"/>
        <v>0</v>
      </c>
      <c r="AG51" s="43">
        <f t="shared" ref="AG51:AH52" si="45">O51+R51+U51+X51+AA51+AD51</f>
        <v>0</v>
      </c>
      <c r="AH51" s="46">
        <f t="shared" si="45"/>
        <v>0</v>
      </c>
      <c r="AI51" s="62"/>
      <c r="AJ51" s="145">
        <f>AL51-P51</f>
        <v>0</v>
      </c>
      <c r="AK51" s="145"/>
      <c r="AL51" s="145"/>
      <c r="AM51" s="145">
        <f xml:space="preserve"> IF(Q51=0, 0,IF(Q51&gt;0, IF(Q51&lt;=15,15-Q51,IF(Q51&lt;=30,30-Q51,IF(Q51&lt;=45,45-Q51, 60-Q51)))))</f>
        <v>0</v>
      </c>
      <c r="AN51" s="145"/>
      <c r="AO51" s="145"/>
      <c r="AP51" s="145">
        <f xml:space="preserve"> IF(T51=0, 0,IF(T51&gt;0, IF(T51&lt;=15,15-T51,IF(T51&lt;=30,30-T51,IF(T51&lt;=45,45-T51, 60-T51)))))</f>
        <v>0</v>
      </c>
      <c r="AQ51" s="145"/>
      <c r="AR51" s="145"/>
      <c r="AS51" s="145">
        <f xml:space="preserve"> IF(W51=0, 0,IF(W51&gt;0, IF(W51&lt;=15,15-W51,IF(W51&lt;=30,30-W51,IF(W51&lt;=45,45-W51, 60-W51)))))</f>
        <v>0</v>
      </c>
      <c r="AT51" s="145"/>
      <c r="AU51" s="145"/>
      <c r="AV51" s="145">
        <f xml:space="preserve"> IF(Z51=0, 0,IF(Z51&gt;0, IF(Z51&lt;=15,15-Z51,IF(Z51&lt;=30,30-Z51,IF(Z51&lt;=45,45-Z51, 60-Z51)))))</f>
        <v>0</v>
      </c>
      <c r="AW51" s="145"/>
      <c r="AX51" s="145"/>
      <c r="AY51" s="145">
        <f xml:space="preserve"> IF(AC51=0, 0,IF(AC51&gt;0, IF(AC51&lt;=15,15-AC51,IF(AC51&lt;=30,30-AC51,IF(AC51&lt;=45,45-AC51, 60-AC51)))))</f>
        <v>0</v>
      </c>
      <c r="AZ51" s="145"/>
      <c r="BA51" s="145"/>
      <c r="BB51" s="145"/>
      <c r="BC51" s="145"/>
      <c r="BD51" s="145"/>
      <c r="BE51" s="145">
        <f t="shared" si="34"/>
        <v>0</v>
      </c>
      <c r="BF51" s="145"/>
      <c r="BG51" s="145"/>
      <c r="BH51" s="145">
        <f t="shared" si="35"/>
        <v>0</v>
      </c>
      <c r="BI51" s="145"/>
      <c r="BJ51" s="145"/>
      <c r="BK51" s="145">
        <f t="shared" si="36"/>
        <v>0</v>
      </c>
      <c r="BL51" s="145"/>
      <c r="BM51" s="145"/>
      <c r="BN51" s="145">
        <f t="shared" si="37"/>
        <v>0</v>
      </c>
      <c r="BO51" s="145"/>
      <c r="BP51" s="145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</row>
    <row r="52" spans="1:86" s="63" customFormat="1" ht="12" hidden="1" customHeight="1" x14ac:dyDescent="0.3">
      <c r="A52" s="61" t="s">
        <v>180</v>
      </c>
      <c r="B52" s="93"/>
      <c r="C52" s="315">
        <f>B52-O52</f>
        <v>0</v>
      </c>
      <c r="D52" s="322"/>
      <c r="E52" s="315">
        <f>D52-R52</f>
        <v>0</v>
      </c>
      <c r="F52" s="322"/>
      <c r="G52" s="315">
        <f>F52-U52</f>
        <v>0</v>
      </c>
      <c r="H52" s="322"/>
      <c r="I52" s="315">
        <f>H52-X52</f>
        <v>0</v>
      </c>
      <c r="J52" s="322"/>
      <c r="K52" s="315">
        <f>J52-AA52</f>
        <v>0</v>
      </c>
      <c r="L52" s="321"/>
      <c r="M52" s="316"/>
      <c r="N52" s="48">
        <f t="shared" si="38"/>
        <v>0</v>
      </c>
      <c r="O52" s="94"/>
      <c r="P52" s="95"/>
      <c r="Q52" s="48">
        <f t="shared" si="39"/>
        <v>0</v>
      </c>
      <c r="R52" s="94"/>
      <c r="S52" s="95"/>
      <c r="T52" s="48">
        <f t="shared" si="40"/>
        <v>0</v>
      </c>
      <c r="U52" s="94"/>
      <c r="V52" s="95"/>
      <c r="W52" s="55">
        <f t="shared" si="41"/>
        <v>0</v>
      </c>
      <c r="X52" s="94"/>
      <c r="Y52" s="95"/>
      <c r="Z52" s="55">
        <f t="shared" si="42"/>
        <v>0</v>
      </c>
      <c r="AA52" s="94"/>
      <c r="AB52" s="95"/>
      <c r="AC52" s="55">
        <f t="shared" si="43"/>
        <v>0</v>
      </c>
      <c r="AD52" s="94">
        <v>0</v>
      </c>
      <c r="AE52" s="95">
        <v>0</v>
      </c>
      <c r="AF52" s="48">
        <f t="shared" si="44"/>
        <v>0</v>
      </c>
      <c r="AG52" s="43">
        <f t="shared" si="45"/>
        <v>0</v>
      </c>
      <c r="AH52" s="46">
        <f t="shared" si="45"/>
        <v>0</v>
      </c>
      <c r="AI52" s="62"/>
      <c r="AJ52" s="145">
        <f>AL52-P52</f>
        <v>0</v>
      </c>
      <c r="AK52" s="145"/>
      <c r="AL52" s="145"/>
      <c r="AM52" s="145">
        <f xml:space="preserve"> IF(Q52=0, 0,IF(Q52&gt;0, IF(Q52&lt;=15,15-Q52,IF(Q52&lt;=30,30-Q52,IF(Q52&lt;=45,45-Q52, 60-Q52)))))</f>
        <v>0</v>
      </c>
      <c r="AN52" s="145"/>
      <c r="AO52" s="145"/>
      <c r="AP52" s="145">
        <f xml:space="preserve"> IF(T52=0, 0,IF(T52&gt;0, IF(T52&lt;=15,15-T52,IF(T52&lt;=30,30-T52,IF(T52&lt;=45,45-T52, 60-T52)))))</f>
        <v>0</v>
      </c>
      <c r="AQ52" s="145"/>
      <c r="AR52" s="145"/>
      <c r="AS52" s="145">
        <f xml:space="preserve"> IF(W52=0, 0,IF(W52&gt;0, IF(W52&lt;=15,15-W52,IF(W52&lt;=30,30-W52,IF(W52&lt;=45,45-W52, 60-W52)))))</f>
        <v>0</v>
      </c>
      <c r="AT52" s="145"/>
      <c r="AU52" s="145"/>
      <c r="AV52" s="145">
        <f xml:space="preserve"> IF(Z52=0, 0,IF(Z52&gt;0, IF(Z52&lt;=15,15-Z52,IF(Z52&lt;=30,30-Z52,IF(Z52&lt;=45,45-Z52, 60-Z52)))))</f>
        <v>0</v>
      </c>
      <c r="AW52" s="145"/>
      <c r="AX52" s="145"/>
      <c r="AY52" s="145">
        <f xml:space="preserve"> IF(AC52=0, 0,IF(AC52&gt;0, IF(AC52&lt;=15,15-AC52,IF(AC52&lt;=30,30-AC52,IF(AC52&lt;=45,45-AC52, 60-AC52)))))</f>
        <v>0</v>
      </c>
      <c r="AZ52" s="145"/>
      <c r="BA52" s="145"/>
      <c r="BB52" s="145"/>
      <c r="BC52" s="145"/>
      <c r="BD52" s="145"/>
      <c r="BE52" s="145">
        <f t="shared" si="34"/>
        <v>0</v>
      </c>
      <c r="BF52" s="145"/>
      <c r="BG52" s="145"/>
      <c r="BH52" s="145">
        <f t="shared" si="35"/>
        <v>0</v>
      </c>
      <c r="BI52" s="145"/>
      <c r="BJ52" s="145"/>
      <c r="BK52" s="145">
        <f t="shared" si="36"/>
        <v>0</v>
      </c>
      <c r="BL52" s="145"/>
      <c r="BM52" s="145"/>
      <c r="BN52" s="145">
        <f t="shared" si="37"/>
        <v>0</v>
      </c>
      <c r="BO52" s="145"/>
      <c r="BP52" s="145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</row>
    <row r="53" spans="1:86" s="33" customFormat="1" ht="17.25" customHeight="1" x14ac:dyDescent="0.25">
      <c r="A53" s="42" t="s">
        <v>72</v>
      </c>
      <c r="B53" s="48">
        <f>B54+B55</f>
        <v>0</v>
      </c>
      <c r="C53" s="315">
        <f t="shared" ref="C53:AH53" si="46">C54+C55</f>
        <v>0</v>
      </c>
      <c r="D53" s="315">
        <f t="shared" si="46"/>
        <v>0</v>
      </c>
      <c r="E53" s="315">
        <f t="shared" si="46"/>
        <v>0</v>
      </c>
      <c r="F53" s="315">
        <f t="shared" si="46"/>
        <v>0</v>
      </c>
      <c r="G53" s="315">
        <f t="shared" si="46"/>
        <v>0</v>
      </c>
      <c r="H53" s="315">
        <f t="shared" si="46"/>
        <v>0</v>
      </c>
      <c r="I53" s="315">
        <f t="shared" si="46"/>
        <v>0</v>
      </c>
      <c r="J53" s="315">
        <f t="shared" si="46"/>
        <v>0</v>
      </c>
      <c r="K53" s="315">
        <f t="shared" si="46"/>
        <v>0</v>
      </c>
      <c r="L53" s="315">
        <f t="shared" si="46"/>
        <v>0</v>
      </c>
      <c r="M53" s="315"/>
      <c r="N53" s="48">
        <f t="shared" si="46"/>
        <v>15</v>
      </c>
      <c r="O53" s="43">
        <f t="shared" si="46"/>
        <v>0</v>
      </c>
      <c r="P53" s="46">
        <f t="shared" si="46"/>
        <v>15</v>
      </c>
      <c r="Q53" s="48">
        <f t="shared" si="46"/>
        <v>15</v>
      </c>
      <c r="R53" s="43">
        <f t="shared" si="46"/>
        <v>0</v>
      </c>
      <c r="S53" s="46">
        <f t="shared" si="46"/>
        <v>15</v>
      </c>
      <c r="T53" s="48">
        <f t="shared" si="46"/>
        <v>0</v>
      </c>
      <c r="U53" s="43">
        <f t="shared" si="46"/>
        <v>0</v>
      </c>
      <c r="V53" s="46">
        <f t="shared" si="46"/>
        <v>0</v>
      </c>
      <c r="W53" s="48">
        <f t="shared" si="46"/>
        <v>0</v>
      </c>
      <c r="X53" s="43">
        <f t="shared" si="46"/>
        <v>0</v>
      </c>
      <c r="Y53" s="46">
        <f t="shared" si="46"/>
        <v>0</v>
      </c>
      <c r="Z53" s="48">
        <f t="shared" si="46"/>
        <v>0</v>
      </c>
      <c r="AA53" s="43">
        <f t="shared" si="46"/>
        <v>0</v>
      </c>
      <c r="AB53" s="46">
        <f t="shared" si="46"/>
        <v>0</v>
      </c>
      <c r="AC53" s="48">
        <f t="shared" si="46"/>
        <v>0</v>
      </c>
      <c r="AD53" s="43">
        <f t="shared" si="46"/>
        <v>0</v>
      </c>
      <c r="AE53" s="46">
        <f t="shared" si="46"/>
        <v>0</v>
      </c>
      <c r="AF53" s="48">
        <f t="shared" si="46"/>
        <v>30</v>
      </c>
      <c r="AG53" s="43">
        <f t="shared" si="46"/>
        <v>0</v>
      </c>
      <c r="AH53" s="46">
        <f t="shared" si="46"/>
        <v>30</v>
      </c>
      <c r="AI53" s="62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>
        <f t="shared" si="34"/>
        <v>0</v>
      </c>
      <c r="BF53" s="145"/>
      <c r="BG53" s="145"/>
      <c r="BH53" s="145">
        <f t="shared" si="35"/>
        <v>0</v>
      </c>
      <c r="BI53" s="145"/>
      <c r="BJ53" s="145"/>
      <c r="BK53" s="145">
        <f t="shared" si="36"/>
        <v>0</v>
      </c>
      <c r="BL53" s="145"/>
      <c r="BM53" s="145"/>
      <c r="BN53" s="145">
        <f t="shared" si="37"/>
        <v>0</v>
      </c>
      <c r="BO53" s="145"/>
      <c r="BP53" s="145"/>
    </row>
    <row r="54" spans="1:86" s="33" customFormat="1" ht="18" hidden="1" customHeight="1" x14ac:dyDescent="0.3">
      <c r="A54" s="50" t="s">
        <v>73</v>
      </c>
      <c r="B54" s="147">
        <v>0</v>
      </c>
      <c r="C54" s="315">
        <f>B54-O54</f>
        <v>0</v>
      </c>
      <c r="D54" s="322">
        <v>0</v>
      </c>
      <c r="E54" s="320">
        <f t="shared" ref="E54:E59" si="47">D54-R54</f>
        <v>0</v>
      </c>
      <c r="F54" s="315">
        <v>0</v>
      </c>
      <c r="G54" s="320">
        <f>F54-U54</f>
        <v>0</v>
      </c>
      <c r="H54" s="315">
        <v>0</v>
      </c>
      <c r="I54" s="320">
        <f>H54-X54</f>
        <v>0</v>
      </c>
      <c r="J54" s="315"/>
      <c r="K54" s="320">
        <f>J54-AA54</f>
        <v>0</v>
      </c>
      <c r="L54" s="324"/>
      <c r="M54" s="325"/>
      <c r="N54" s="48">
        <f>O54+P54</f>
        <v>0</v>
      </c>
      <c r="O54" s="58">
        <v>0</v>
      </c>
      <c r="P54" s="60">
        <v>0</v>
      </c>
      <c r="Q54" s="48">
        <f>R54+S54</f>
        <v>0</v>
      </c>
      <c r="R54" s="58">
        <v>0</v>
      </c>
      <c r="S54" s="60"/>
      <c r="T54" s="48">
        <f t="shared" ref="T54" si="48">U54+V54</f>
        <v>0</v>
      </c>
      <c r="U54" s="58">
        <v>0</v>
      </c>
      <c r="V54" s="60">
        <v>0</v>
      </c>
      <c r="W54" s="48">
        <f t="shared" ref="W54" si="49">X54+Y54</f>
        <v>0</v>
      </c>
      <c r="X54" s="58">
        <v>0</v>
      </c>
      <c r="Y54" s="60">
        <v>0</v>
      </c>
      <c r="Z54" s="48">
        <f t="shared" ref="Z54" si="50">AA54+AB54</f>
        <v>0</v>
      </c>
      <c r="AA54" s="58">
        <v>0</v>
      </c>
      <c r="AB54" s="60">
        <v>0</v>
      </c>
      <c r="AC54" s="48">
        <f t="shared" ref="AC54" si="51">AD54+AE54</f>
        <v>0</v>
      </c>
      <c r="AD54" s="58">
        <v>0</v>
      </c>
      <c r="AE54" s="60">
        <v>0</v>
      </c>
      <c r="AF54" s="48">
        <f t="shared" si="44"/>
        <v>0</v>
      </c>
      <c r="AG54" s="43">
        <f t="shared" ref="AG54:AH59" si="52">O54+R54+U54+X54+AA54+AD54</f>
        <v>0</v>
      </c>
      <c r="AH54" s="46">
        <f t="shared" si="52"/>
        <v>0</v>
      </c>
      <c r="AI54" s="62"/>
      <c r="AJ54" s="145"/>
      <c r="AK54" s="145"/>
      <c r="AL54" s="145"/>
      <c r="AM54" s="145">
        <f t="shared" ref="AM54:AM59" si="53" xml:space="preserve"> IF(Q54=0, 0,IF(Q54&gt;0, IF(Q54&lt;=15,15-Q54,IF(Q54&lt;=30,30-Q54,IF(Q54&lt;=45,45-Q54, 60-Q54)))))</f>
        <v>0</v>
      </c>
      <c r="AN54" s="145"/>
      <c r="AO54" s="145"/>
      <c r="AP54" s="145">
        <f t="shared" ref="AP54:AP59" si="54" xml:space="preserve"> IF(T54=0, 0,IF(T54&gt;0, IF(T54&lt;=15,15-T54,IF(T54&lt;=30,30-T54,IF(T54&lt;=45,45-T54, 60-T54)))))</f>
        <v>0</v>
      </c>
      <c r="AQ54" s="145"/>
      <c r="AR54" s="145"/>
      <c r="AS54" s="145">
        <f t="shared" ref="AS54:AS59" si="55" xml:space="preserve"> IF(W54=0, 0,IF(W54&gt;0, IF(W54&lt;=15,15-W54,IF(W54&lt;=30,30-W54,IF(W54&lt;=45,45-W54, 60-W54)))))</f>
        <v>0</v>
      </c>
      <c r="AT54" s="145"/>
      <c r="AU54" s="145"/>
      <c r="AV54" s="145">
        <f t="shared" ref="AV54:AV59" si="56" xml:space="preserve"> IF(Z54=0, 0,IF(Z54&gt;0, IF(Z54&lt;=15,15-Z54,IF(Z54&lt;=30,30-Z54,IF(Z54&lt;=45,45-Z54, 60-Z54)))))</f>
        <v>0</v>
      </c>
      <c r="AW54" s="145"/>
      <c r="AX54" s="145"/>
      <c r="AY54" s="145">
        <f t="shared" ref="AY54:AY59" si="57" xml:space="preserve"> IF(AC54=0, 0,IF(AC54&gt;0, IF(AC54&lt;=15,15-AC54,IF(AC54&lt;=30,30-AC54,IF(AC54&lt;=45,45-AC54, 60-AC54)))))</f>
        <v>0</v>
      </c>
      <c r="AZ54" s="145"/>
      <c r="BA54" s="145"/>
      <c r="BB54" s="145"/>
      <c r="BC54" s="145"/>
      <c r="BD54" s="145"/>
      <c r="BE54" s="145">
        <f t="shared" si="34"/>
        <v>0</v>
      </c>
      <c r="BF54" s="145"/>
      <c r="BG54" s="145"/>
      <c r="BH54" s="145">
        <f t="shared" si="35"/>
        <v>0</v>
      </c>
      <c r="BI54" s="145"/>
      <c r="BJ54" s="145"/>
      <c r="BK54" s="145">
        <f t="shared" si="36"/>
        <v>0</v>
      </c>
      <c r="BL54" s="145"/>
      <c r="BM54" s="145"/>
      <c r="BN54" s="145">
        <f t="shared" si="37"/>
        <v>0</v>
      </c>
      <c r="BO54" s="145"/>
      <c r="BP54" s="145"/>
    </row>
    <row r="55" spans="1:86" s="33" customFormat="1" ht="18.600000000000001" customHeight="1" x14ac:dyDescent="0.25">
      <c r="A55" s="50" t="s">
        <v>74</v>
      </c>
      <c r="B55" s="147">
        <v>0</v>
      </c>
      <c r="C55" s="315">
        <f>B55-O55</f>
        <v>0</v>
      </c>
      <c r="D55" s="322">
        <v>0</v>
      </c>
      <c r="E55" s="320">
        <f t="shared" si="47"/>
        <v>0</v>
      </c>
      <c r="F55" s="322"/>
      <c r="G55" s="318"/>
      <c r="H55" s="322"/>
      <c r="I55" s="318"/>
      <c r="J55" s="322"/>
      <c r="K55" s="318"/>
      <c r="L55" s="326"/>
      <c r="M55" s="327"/>
      <c r="N55" s="48">
        <f>O55+P55</f>
        <v>15</v>
      </c>
      <c r="O55" s="51">
        <v>0</v>
      </c>
      <c r="P55" s="53">
        <v>15</v>
      </c>
      <c r="Q55" s="48">
        <f>R55+S55</f>
        <v>15</v>
      </c>
      <c r="R55" s="51">
        <v>0</v>
      </c>
      <c r="S55" s="53">
        <v>15</v>
      </c>
      <c r="T55" s="81"/>
      <c r="U55" s="51"/>
      <c r="V55" s="53"/>
      <c r="W55" s="81"/>
      <c r="X55" s="51"/>
      <c r="Y55" s="53"/>
      <c r="Z55" s="81"/>
      <c r="AA55" s="51"/>
      <c r="AB55" s="53"/>
      <c r="AC55" s="81"/>
      <c r="AD55" s="51"/>
      <c r="AE55" s="53"/>
      <c r="AF55" s="48">
        <f t="shared" si="44"/>
        <v>30</v>
      </c>
      <c r="AG55" s="43">
        <f t="shared" si="52"/>
        <v>0</v>
      </c>
      <c r="AH55" s="46">
        <f t="shared" si="52"/>
        <v>30</v>
      </c>
      <c r="AI55" s="62"/>
      <c r="AJ55" s="145">
        <f>AL55-P55</f>
        <v>5</v>
      </c>
      <c r="AK55" s="145"/>
      <c r="AL55" s="145">
        <v>20</v>
      </c>
      <c r="AM55" s="145">
        <f t="shared" si="53"/>
        <v>0</v>
      </c>
      <c r="AN55" s="145"/>
      <c r="AO55" s="145"/>
      <c r="AP55" s="145">
        <f t="shared" si="54"/>
        <v>0</v>
      </c>
      <c r="AQ55" s="145"/>
      <c r="AR55" s="145"/>
      <c r="AS55" s="145">
        <f t="shared" si="55"/>
        <v>0</v>
      </c>
      <c r="AT55" s="145"/>
      <c r="AU55" s="145"/>
      <c r="AV55" s="145">
        <f t="shared" si="56"/>
        <v>0</v>
      </c>
      <c r="AW55" s="145"/>
      <c r="AX55" s="145"/>
      <c r="AY55" s="145">
        <f t="shared" si="57"/>
        <v>0</v>
      </c>
      <c r="AZ55" s="145"/>
      <c r="BA55" s="145"/>
      <c r="BB55" s="145"/>
      <c r="BC55" s="145"/>
      <c r="BD55" s="145"/>
      <c r="BE55" s="145">
        <f t="shared" si="34"/>
        <v>0</v>
      </c>
      <c r="BF55" s="145"/>
      <c r="BG55" s="145"/>
      <c r="BH55" s="145">
        <f t="shared" si="35"/>
        <v>0</v>
      </c>
      <c r="BI55" s="145"/>
      <c r="BJ55" s="145"/>
      <c r="BK55" s="145">
        <f t="shared" si="36"/>
        <v>0</v>
      </c>
      <c r="BL55" s="145"/>
      <c r="BM55" s="145"/>
      <c r="BN55" s="145">
        <f t="shared" si="37"/>
        <v>0</v>
      </c>
      <c r="BO55" s="145"/>
      <c r="BP55" s="145"/>
    </row>
    <row r="56" spans="1:86" ht="20.45" customHeight="1" x14ac:dyDescent="0.25">
      <c r="A56" s="42" t="s">
        <v>75</v>
      </c>
      <c r="B56" s="165">
        <v>0</v>
      </c>
      <c r="C56" s="315">
        <f>B56-O56</f>
        <v>0</v>
      </c>
      <c r="D56" s="315">
        <v>0</v>
      </c>
      <c r="E56" s="315">
        <v>0</v>
      </c>
      <c r="F56" s="315">
        <v>10</v>
      </c>
      <c r="G56" s="315">
        <f>F56-U56</f>
        <v>2</v>
      </c>
      <c r="H56" s="315">
        <v>0</v>
      </c>
      <c r="I56" s="315">
        <f>H56-X56</f>
        <v>0</v>
      </c>
      <c r="J56" s="315"/>
      <c r="K56" s="315">
        <f>J56-AA56</f>
        <v>0</v>
      </c>
      <c r="L56" s="316">
        <v>0</v>
      </c>
      <c r="M56" s="316"/>
      <c r="N56" s="48">
        <f t="shared" ref="N56:N59" si="58">O56+P56</f>
        <v>15</v>
      </c>
      <c r="O56" s="43">
        <v>0</v>
      </c>
      <c r="P56" s="46">
        <v>15</v>
      </c>
      <c r="Q56" s="48">
        <f t="shared" si="39"/>
        <v>11</v>
      </c>
      <c r="R56" s="43">
        <v>2</v>
      </c>
      <c r="S56" s="46">
        <v>9</v>
      </c>
      <c r="T56" s="48">
        <f t="shared" si="40"/>
        <v>13</v>
      </c>
      <c r="U56" s="43">
        <v>8</v>
      </c>
      <c r="V56" s="46">
        <v>5</v>
      </c>
      <c r="W56" s="45">
        <f t="shared" si="41"/>
        <v>5</v>
      </c>
      <c r="X56" s="43">
        <v>0</v>
      </c>
      <c r="Y56" s="46">
        <v>5</v>
      </c>
      <c r="Z56" s="45">
        <f t="shared" si="42"/>
        <v>0</v>
      </c>
      <c r="AA56" s="43">
        <v>0</v>
      </c>
      <c r="AB56" s="46">
        <v>0</v>
      </c>
      <c r="AC56" s="45">
        <f t="shared" si="43"/>
        <v>0</v>
      </c>
      <c r="AD56" s="43">
        <v>0</v>
      </c>
      <c r="AE56" s="46">
        <v>0</v>
      </c>
      <c r="AF56" s="48">
        <f t="shared" si="44"/>
        <v>44</v>
      </c>
      <c r="AG56" s="43">
        <f t="shared" si="52"/>
        <v>10</v>
      </c>
      <c r="AH56" s="46">
        <f t="shared" si="52"/>
        <v>34</v>
      </c>
      <c r="AI56" s="62"/>
      <c r="AJ56" s="145">
        <f>AL56-P56</f>
        <v>5</v>
      </c>
      <c r="AK56" s="145"/>
      <c r="AL56" s="145">
        <v>20</v>
      </c>
      <c r="AM56" s="145">
        <f t="shared" si="53"/>
        <v>4</v>
      </c>
      <c r="AN56" s="145"/>
      <c r="AO56" s="145"/>
      <c r="AP56" s="145">
        <f t="shared" si="54"/>
        <v>2</v>
      </c>
      <c r="AQ56" s="145"/>
      <c r="AR56" s="145"/>
      <c r="AS56" s="145">
        <f t="shared" si="55"/>
        <v>10</v>
      </c>
      <c r="AT56" s="145"/>
      <c r="AU56" s="145"/>
      <c r="AV56" s="145">
        <f t="shared" si="56"/>
        <v>0</v>
      </c>
      <c r="AW56" s="145"/>
      <c r="AX56" s="145"/>
      <c r="AY56" s="145">
        <f t="shared" si="57"/>
        <v>0</v>
      </c>
      <c r="AZ56" s="145"/>
      <c r="BA56" s="145"/>
      <c r="BB56" s="145"/>
      <c r="BC56" s="145"/>
      <c r="BD56" s="145"/>
      <c r="BE56" s="145">
        <f t="shared" si="34"/>
        <v>2</v>
      </c>
      <c r="BF56" s="145"/>
      <c r="BG56" s="145"/>
      <c r="BH56" s="145">
        <f t="shared" si="35"/>
        <v>10</v>
      </c>
      <c r="BI56" s="145"/>
      <c r="BJ56" s="145"/>
      <c r="BK56" s="145">
        <f t="shared" si="36"/>
        <v>0</v>
      </c>
      <c r="BL56" s="145"/>
      <c r="BM56" s="145"/>
      <c r="BN56" s="145">
        <f t="shared" si="37"/>
        <v>0</v>
      </c>
      <c r="BO56" s="145"/>
      <c r="BP56" s="14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</row>
    <row r="57" spans="1:86" s="33" customFormat="1" ht="19.899999999999999" customHeight="1" x14ac:dyDescent="0.25">
      <c r="A57" s="42" t="s">
        <v>78</v>
      </c>
      <c r="B57" s="42"/>
      <c r="C57" s="315">
        <f t="shared" ref="C57:C59" si="59">B57-O57</f>
        <v>0</v>
      </c>
      <c r="D57" s="315"/>
      <c r="E57" s="315">
        <f t="shared" si="47"/>
        <v>0</v>
      </c>
      <c r="F57" s="315">
        <v>0</v>
      </c>
      <c r="G57" s="315">
        <f>F57-U57</f>
        <v>0</v>
      </c>
      <c r="H57" s="315">
        <v>10</v>
      </c>
      <c r="I57" s="315">
        <f>H57-X57</f>
        <v>0</v>
      </c>
      <c r="J57" s="315">
        <v>0</v>
      </c>
      <c r="K57" s="315">
        <f>J57-AA57</f>
        <v>0</v>
      </c>
      <c r="L57" s="316">
        <v>0</v>
      </c>
      <c r="M57" s="316"/>
      <c r="N57" s="48">
        <f t="shared" si="58"/>
        <v>0</v>
      </c>
      <c r="O57" s="43">
        <v>0</v>
      </c>
      <c r="P57" s="46">
        <v>0</v>
      </c>
      <c r="Q57" s="48">
        <f t="shared" si="39"/>
        <v>0</v>
      </c>
      <c r="R57" s="43"/>
      <c r="S57" s="46"/>
      <c r="T57" s="48">
        <f t="shared" si="40"/>
        <v>0</v>
      </c>
      <c r="U57" s="43">
        <v>0</v>
      </c>
      <c r="V57" s="46">
        <v>0</v>
      </c>
      <c r="W57" s="48">
        <f>X57+Y57</f>
        <v>13</v>
      </c>
      <c r="X57" s="43">
        <v>10</v>
      </c>
      <c r="Y57" s="46">
        <v>3</v>
      </c>
      <c r="Z57" s="48">
        <f>AA57+AB57</f>
        <v>0</v>
      </c>
      <c r="AA57" s="43">
        <v>0</v>
      </c>
      <c r="AB57" s="46">
        <v>0</v>
      </c>
      <c r="AC57" s="48"/>
      <c r="AD57" s="43"/>
      <c r="AE57" s="46"/>
      <c r="AF57" s="48">
        <f t="shared" si="44"/>
        <v>13</v>
      </c>
      <c r="AG57" s="43">
        <f t="shared" si="52"/>
        <v>10</v>
      </c>
      <c r="AH57" s="46">
        <f t="shared" si="52"/>
        <v>3</v>
      </c>
      <c r="AI57" s="62"/>
      <c r="AJ57" s="145">
        <f>AL57-P57</f>
        <v>0</v>
      </c>
      <c r="AK57" s="145"/>
      <c r="AL57" s="145"/>
      <c r="AM57" s="145">
        <f t="shared" si="53"/>
        <v>0</v>
      </c>
      <c r="AN57" s="145"/>
      <c r="AO57" s="145"/>
      <c r="AP57" s="145">
        <f t="shared" si="54"/>
        <v>0</v>
      </c>
      <c r="AQ57" s="145"/>
      <c r="AR57" s="145"/>
      <c r="AS57" s="145">
        <f t="shared" si="55"/>
        <v>2</v>
      </c>
      <c r="AT57" s="145"/>
      <c r="AU57" s="145"/>
      <c r="AV57" s="145">
        <f t="shared" si="56"/>
        <v>0</v>
      </c>
      <c r="AW57" s="145"/>
      <c r="AX57" s="145"/>
      <c r="AY57" s="145">
        <f t="shared" si="57"/>
        <v>0</v>
      </c>
      <c r="AZ57" s="145"/>
      <c r="BA57" s="145"/>
      <c r="BB57" s="145"/>
      <c r="BC57" s="145"/>
      <c r="BD57" s="145"/>
      <c r="BE57" s="145">
        <f t="shared" si="34"/>
        <v>0</v>
      </c>
      <c r="BF57" s="145"/>
      <c r="BG57" s="145"/>
      <c r="BH57" s="145">
        <f t="shared" si="35"/>
        <v>2</v>
      </c>
      <c r="BI57" s="145"/>
      <c r="BJ57" s="145"/>
      <c r="BK57" s="145">
        <f t="shared" si="36"/>
        <v>0</v>
      </c>
      <c r="BL57" s="145"/>
      <c r="BM57" s="145"/>
      <c r="BN57" s="145">
        <f t="shared" si="37"/>
        <v>0</v>
      </c>
      <c r="BO57" s="145"/>
      <c r="BP57" s="145"/>
    </row>
    <row r="58" spans="1:86" s="33" customFormat="1" ht="13.15" customHeight="1" x14ac:dyDescent="0.25">
      <c r="A58" s="42" t="s">
        <v>181</v>
      </c>
      <c r="B58" s="42">
        <v>10</v>
      </c>
      <c r="C58" s="315">
        <f t="shared" si="59"/>
        <v>0</v>
      </c>
      <c r="D58" s="315">
        <v>10</v>
      </c>
      <c r="E58" s="315">
        <f t="shared" si="47"/>
        <v>1</v>
      </c>
      <c r="F58" s="315">
        <v>10</v>
      </c>
      <c r="G58" s="315">
        <f>F58-U58</f>
        <v>7</v>
      </c>
      <c r="H58" s="315">
        <v>0</v>
      </c>
      <c r="I58" s="315">
        <f>H58-X58</f>
        <v>0</v>
      </c>
      <c r="J58" s="315"/>
      <c r="K58" s="315">
        <f>J58-AA58</f>
        <v>0</v>
      </c>
      <c r="L58" s="316"/>
      <c r="M58" s="316"/>
      <c r="N58" s="48">
        <f t="shared" si="58"/>
        <v>11</v>
      </c>
      <c r="O58" s="43">
        <v>10</v>
      </c>
      <c r="P58" s="46">
        <v>1</v>
      </c>
      <c r="Q58" s="48">
        <f t="shared" si="39"/>
        <v>11</v>
      </c>
      <c r="R58" s="43">
        <v>9</v>
      </c>
      <c r="S58" s="46">
        <v>2</v>
      </c>
      <c r="T58" s="48">
        <f t="shared" si="40"/>
        <v>4</v>
      </c>
      <c r="U58" s="43">
        <v>3</v>
      </c>
      <c r="V58" s="46">
        <v>1</v>
      </c>
      <c r="W58" s="48">
        <f t="shared" ref="W58:W59" si="60">X58+Y58</f>
        <v>0</v>
      </c>
      <c r="X58" s="43">
        <v>0</v>
      </c>
      <c r="Y58" s="46">
        <v>0</v>
      </c>
      <c r="Z58" s="48">
        <f t="shared" ref="Z58:Z59" si="61">AA58+AB58</f>
        <v>0</v>
      </c>
      <c r="AA58" s="43">
        <v>0</v>
      </c>
      <c r="AB58" s="46">
        <v>0</v>
      </c>
      <c r="AC58" s="48">
        <f t="shared" ref="AC58:AC59" si="62">AD58+AE58</f>
        <v>0</v>
      </c>
      <c r="AD58" s="43">
        <v>0</v>
      </c>
      <c r="AE58" s="46">
        <v>0</v>
      </c>
      <c r="AF58" s="48">
        <f t="shared" si="44"/>
        <v>26</v>
      </c>
      <c r="AG58" s="43">
        <f t="shared" si="52"/>
        <v>22</v>
      </c>
      <c r="AH58" s="46">
        <f t="shared" si="52"/>
        <v>4</v>
      </c>
      <c r="AI58" s="62"/>
      <c r="AJ58" s="145">
        <f>AL58-P58</f>
        <v>9</v>
      </c>
      <c r="AK58" s="145"/>
      <c r="AL58" s="145">
        <v>10</v>
      </c>
      <c r="AM58" s="145">
        <f t="shared" si="53"/>
        <v>4</v>
      </c>
      <c r="AN58" s="145"/>
      <c r="AO58" s="145"/>
      <c r="AP58" s="145">
        <f t="shared" si="54"/>
        <v>11</v>
      </c>
      <c r="AQ58" s="145"/>
      <c r="AR58" s="145"/>
      <c r="AS58" s="145">
        <f t="shared" si="55"/>
        <v>0</v>
      </c>
      <c r="AT58" s="145"/>
      <c r="AU58" s="145"/>
      <c r="AV58" s="145">
        <f t="shared" si="56"/>
        <v>0</v>
      </c>
      <c r="AW58" s="145"/>
      <c r="AX58" s="145"/>
      <c r="AY58" s="145">
        <f t="shared" si="57"/>
        <v>0</v>
      </c>
      <c r="AZ58" s="145"/>
      <c r="BA58" s="145"/>
      <c r="BB58" s="145"/>
      <c r="BC58" s="145"/>
      <c r="BD58" s="145"/>
      <c r="BE58" s="145">
        <f t="shared" si="34"/>
        <v>11</v>
      </c>
      <c r="BF58" s="145"/>
      <c r="BG58" s="145"/>
      <c r="BH58" s="145">
        <f t="shared" si="35"/>
        <v>0</v>
      </c>
      <c r="BI58" s="145"/>
      <c r="BJ58" s="145"/>
      <c r="BK58" s="145">
        <f t="shared" si="36"/>
        <v>0</v>
      </c>
      <c r="BL58" s="145"/>
      <c r="BM58" s="145"/>
      <c r="BN58" s="145">
        <f t="shared" si="37"/>
        <v>0</v>
      </c>
      <c r="BO58" s="145"/>
      <c r="BP58" s="145"/>
    </row>
    <row r="59" spans="1:86" s="33" customFormat="1" ht="13.15" customHeight="1" x14ac:dyDescent="0.25">
      <c r="A59" s="42" t="s">
        <v>79</v>
      </c>
      <c r="B59" s="42">
        <v>8</v>
      </c>
      <c r="C59" s="315">
        <f t="shared" si="59"/>
        <v>1</v>
      </c>
      <c r="D59" s="315">
        <v>5</v>
      </c>
      <c r="E59" s="315">
        <f t="shared" si="47"/>
        <v>0</v>
      </c>
      <c r="F59" s="315">
        <v>8</v>
      </c>
      <c r="G59" s="315">
        <v>0</v>
      </c>
      <c r="H59" s="315">
        <v>10</v>
      </c>
      <c r="I59" s="315">
        <f>H59-X59</f>
        <v>3</v>
      </c>
      <c r="J59" s="315"/>
      <c r="K59" s="315">
        <f>J59-AA59</f>
        <v>0</v>
      </c>
      <c r="L59" s="316"/>
      <c r="M59" s="316"/>
      <c r="N59" s="48">
        <f t="shared" si="58"/>
        <v>13</v>
      </c>
      <c r="O59" s="43">
        <v>7</v>
      </c>
      <c r="P59" s="46">
        <v>6</v>
      </c>
      <c r="Q59" s="48">
        <f t="shared" si="39"/>
        <v>10</v>
      </c>
      <c r="R59" s="43">
        <v>5</v>
      </c>
      <c r="S59" s="46">
        <v>5</v>
      </c>
      <c r="T59" s="48">
        <f t="shared" si="40"/>
        <v>9</v>
      </c>
      <c r="U59" s="43">
        <v>9</v>
      </c>
      <c r="V59" s="46">
        <v>0</v>
      </c>
      <c r="W59" s="48">
        <f t="shared" si="60"/>
        <v>8</v>
      </c>
      <c r="X59" s="43">
        <v>7</v>
      </c>
      <c r="Y59" s="46">
        <v>1</v>
      </c>
      <c r="Z59" s="48">
        <f t="shared" si="61"/>
        <v>0</v>
      </c>
      <c r="AA59" s="43">
        <v>0</v>
      </c>
      <c r="AB59" s="46">
        <v>0</v>
      </c>
      <c r="AC59" s="48">
        <f t="shared" si="62"/>
        <v>0</v>
      </c>
      <c r="AD59" s="43">
        <v>0</v>
      </c>
      <c r="AE59" s="46">
        <v>0</v>
      </c>
      <c r="AF59" s="48">
        <f t="shared" si="44"/>
        <v>40</v>
      </c>
      <c r="AG59" s="43">
        <f t="shared" si="52"/>
        <v>28</v>
      </c>
      <c r="AH59" s="46">
        <f t="shared" si="52"/>
        <v>12</v>
      </c>
      <c r="AI59" s="62"/>
      <c r="AJ59" s="145">
        <f>AL59-P59</f>
        <v>6</v>
      </c>
      <c r="AK59" s="145"/>
      <c r="AL59" s="145">
        <v>12</v>
      </c>
      <c r="AM59" s="145">
        <f t="shared" si="53"/>
        <v>5</v>
      </c>
      <c r="AN59" s="145"/>
      <c r="AO59" s="145"/>
      <c r="AP59" s="145">
        <f t="shared" si="54"/>
        <v>6</v>
      </c>
      <c r="AQ59" s="145"/>
      <c r="AR59" s="145"/>
      <c r="AS59" s="145">
        <f t="shared" si="55"/>
        <v>7</v>
      </c>
      <c r="AT59" s="145"/>
      <c r="AU59" s="145"/>
      <c r="AV59" s="145">
        <f t="shared" si="56"/>
        <v>0</v>
      </c>
      <c r="AW59" s="145"/>
      <c r="AX59" s="145"/>
      <c r="AY59" s="145">
        <f t="shared" si="57"/>
        <v>0</v>
      </c>
      <c r="AZ59" s="145"/>
      <c r="BA59" s="145"/>
      <c r="BB59" s="145"/>
      <c r="BC59" s="145"/>
      <c r="BD59" s="145"/>
      <c r="BE59" s="145">
        <f t="shared" si="34"/>
        <v>6</v>
      </c>
      <c r="BF59" s="145"/>
      <c r="BG59" s="145"/>
      <c r="BH59" s="145">
        <f t="shared" si="35"/>
        <v>7</v>
      </c>
      <c r="BI59" s="145"/>
      <c r="BJ59" s="145"/>
      <c r="BK59" s="145">
        <f t="shared" si="36"/>
        <v>0</v>
      </c>
      <c r="BL59" s="145"/>
      <c r="BM59" s="145"/>
      <c r="BN59" s="145">
        <f t="shared" si="37"/>
        <v>0</v>
      </c>
      <c r="BO59" s="145"/>
      <c r="BP59" s="145"/>
    </row>
    <row r="60" spans="1:86" s="171" customFormat="1" ht="12" customHeight="1" x14ac:dyDescent="0.25">
      <c r="A60" s="167" t="s">
        <v>80</v>
      </c>
      <c r="B60" s="168">
        <f>B61</f>
        <v>15</v>
      </c>
      <c r="C60" s="303">
        <f t="shared" ref="C60:AH60" si="63">C61</f>
        <v>0</v>
      </c>
      <c r="D60" s="303">
        <f t="shared" si="63"/>
        <v>0</v>
      </c>
      <c r="E60" s="303">
        <f t="shared" si="63"/>
        <v>0</v>
      </c>
      <c r="F60" s="303">
        <f t="shared" si="63"/>
        <v>0</v>
      </c>
      <c r="G60" s="303">
        <f t="shared" si="63"/>
        <v>0</v>
      </c>
      <c r="H60" s="303">
        <f t="shared" si="63"/>
        <v>0</v>
      </c>
      <c r="I60" s="303">
        <f t="shared" si="63"/>
        <v>0</v>
      </c>
      <c r="J60" s="303">
        <f t="shared" si="63"/>
        <v>0</v>
      </c>
      <c r="K60" s="303">
        <f t="shared" si="63"/>
        <v>0</v>
      </c>
      <c r="L60" s="304">
        <f t="shared" si="63"/>
        <v>0</v>
      </c>
      <c r="M60" s="304">
        <f t="shared" si="63"/>
        <v>0</v>
      </c>
      <c r="N60" s="168">
        <f t="shared" si="63"/>
        <v>33</v>
      </c>
      <c r="O60" s="168">
        <f t="shared" si="63"/>
        <v>15</v>
      </c>
      <c r="P60" s="168">
        <f t="shared" si="63"/>
        <v>18</v>
      </c>
      <c r="Q60" s="168">
        <f t="shared" si="63"/>
        <v>12</v>
      </c>
      <c r="R60" s="168">
        <f t="shared" si="63"/>
        <v>0</v>
      </c>
      <c r="S60" s="168">
        <f t="shared" si="63"/>
        <v>12</v>
      </c>
      <c r="T60" s="168">
        <f t="shared" si="63"/>
        <v>13</v>
      </c>
      <c r="U60" s="168">
        <f t="shared" si="63"/>
        <v>0</v>
      </c>
      <c r="V60" s="168">
        <f t="shared" si="63"/>
        <v>13</v>
      </c>
      <c r="W60" s="168">
        <f t="shared" si="63"/>
        <v>0</v>
      </c>
      <c r="X60" s="168">
        <f t="shared" si="63"/>
        <v>0</v>
      </c>
      <c r="Y60" s="168">
        <f t="shared" si="63"/>
        <v>0</v>
      </c>
      <c r="Z60" s="168">
        <f t="shared" si="63"/>
        <v>0</v>
      </c>
      <c r="AA60" s="168">
        <f t="shared" si="63"/>
        <v>0</v>
      </c>
      <c r="AB60" s="168">
        <f t="shared" si="63"/>
        <v>0</v>
      </c>
      <c r="AC60" s="168">
        <f t="shared" si="63"/>
        <v>0</v>
      </c>
      <c r="AD60" s="168">
        <f t="shared" si="63"/>
        <v>0</v>
      </c>
      <c r="AE60" s="168">
        <f t="shared" si="63"/>
        <v>0</v>
      </c>
      <c r="AF60" s="168">
        <f t="shared" si="63"/>
        <v>58</v>
      </c>
      <c r="AG60" s="168">
        <f t="shared" si="63"/>
        <v>15</v>
      </c>
      <c r="AH60" s="168">
        <f t="shared" si="63"/>
        <v>43</v>
      </c>
      <c r="AI60" s="169"/>
      <c r="AJ60" s="170"/>
      <c r="AK60" s="170"/>
      <c r="AL60" s="170"/>
      <c r="AM60" s="145"/>
      <c r="AN60" s="170"/>
      <c r="AO60" s="170"/>
      <c r="AP60" s="145"/>
      <c r="AQ60" s="170"/>
      <c r="AR60" s="170"/>
      <c r="AS60" s="145"/>
      <c r="AT60" s="170"/>
      <c r="AU60" s="170"/>
      <c r="AV60" s="145"/>
      <c r="AW60" s="170"/>
      <c r="AX60" s="170"/>
      <c r="AY60" s="145"/>
      <c r="AZ60" s="170"/>
      <c r="BA60" s="170"/>
      <c r="BB60" s="170"/>
      <c r="BC60" s="170"/>
      <c r="BD60" s="170"/>
      <c r="BE60" s="145"/>
      <c r="BF60" s="170"/>
      <c r="BG60" s="170"/>
      <c r="BH60" s="145"/>
      <c r="BI60" s="170"/>
      <c r="BJ60" s="170"/>
      <c r="BK60" s="145"/>
      <c r="BL60" s="170"/>
      <c r="BM60" s="170"/>
      <c r="BN60" s="145"/>
      <c r="BO60" s="170"/>
      <c r="BP60" s="170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</row>
    <row r="61" spans="1:86" s="178" customFormat="1" ht="12" customHeight="1" x14ac:dyDescent="0.25">
      <c r="A61" s="172" t="s">
        <v>182</v>
      </c>
      <c r="B61" s="173">
        <v>15</v>
      </c>
      <c r="C61" s="328">
        <f>B61-O61</f>
        <v>0</v>
      </c>
      <c r="D61" s="328">
        <v>0</v>
      </c>
      <c r="E61" s="328">
        <f>D61-R61</f>
        <v>0</v>
      </c>
      <c r="F61" s="328">
        <v>0</v>
      </c>
      <c r="G61" s="328">
        <f>F61-U61</f>
        <v>0</v>
      </c>
      <c r="H61" s="328"/>
      <c r="I61" s="328"/>
      <c r="J61" s="328"/>
      <c r="K61" s="328"/>
      <c r="L61" s="329"/>
      <c r="M61" s="329"/>
      <c r="N61" s="174">
        <f>O61+P61</f>
        <v>33</v>
      </c>
      <c r="O61" s="175">
        <v>15</v>
      </c>
      <c r="P61" s="176">
        <v>18</v>
      </c>
      <c r="Q61" s="174">
        <f>R61+S61</f>
        <v>12</v>
      </c>
      <c r="R61" s="175"/>
      <c r="S61" s="176">
        <v>12</v>
      </c>
      <c r="T61" s="174">
        <f>U61+V61</f>
        <v>13</v>
      </c>
      <c r="U61" s="175">
        <v>0</v>
      </c>
      <c r="V61" s="176">
        <v>13</v>
      </c>
      <c r="W61" s="174"/>
      <c r="X61" s="175"/>
      <c r="Y61" s="176"/>
      <c r="Z61" s="174"/>
      <c r="AA61" s="175"/>
      <c r="AB61" s="176"/>
      <c r="AC61" s="174"/>
      <c r="AD61" s="175"/>
      <c r="AE61" s="176"/>
      <c r="AF61" s="174">
        <f>AG61+AH61</f>
        <v>58</v>
      </c>
      <c r="AG61" s="175">
        <f>O61+R61+U61</f>
        <v>15</v>
      </c>
      <c r="AH61" s="176">
        <f>P61+S61+V61</f>
        <v>43</v>
      </c>
      <c r="AI61" s="177"/>
      <c r="AJ61" s="174">
        <f>AL61-P61</f>
        <v>12</v>
      </c>
      <c r="AK61" s="174"/>
      <c r="AL61" s="174">
        <v>30</v>
      </c>
      <c r="AM61" s="145">
        <f xml:space="preserve"> IF(Q61=0, 0,IF(Q61&gt;0, IF(Q61&lt;=15,15-Q61,IF(Q61&lt;=30,30-Q61,IF(Q61&lt;=45,45-Q61, 60-Q61)))))</f>
        <v>3</v>
      </c>
      <c r="AN61" s="174"/>
      <c r="AO61" s="174"/>
      <c r="AP61" s="145">
        <f xml:space="preserve"> IF(T61=0, 0,IF(T61&gt;0, IF(T61&lt;=15,15-T61,IF(T61&lt;=30,30-T61,IF(T61&lt;=45,45-T61, 60-T61)))))</f>
        <v>2</v>
      </c>
      <c r="AQ61" s="174"/>
      <c r="AR61" s="174"/>
      <c r="AS61" s="145">
        <f xml:space="preserve"> IF(W61=0, 0,IF(W61&gt;0, IF(W61&lt;=15,15-W61,IF(W61&lt;=30,30-W61,IF(W61&lt;=45,45-W61, 60-W61)))))</f>
        <v>0</v>
      </c>
      <c r="AT61" s="174"/>
      <c r="AU61" s="174"/>
      <c r="AV61" s="145">
        <f xml:space="preserve"> IF(Z61=0, 0,IF(Z61&gt;0, IF(Z61&lt;=15,15-Z61,IF(Z61&lt;=30,30-Z61,IF(Z61&lt;=45,45-Z61, 60-Z61)))))</f>
        <v>0</v>
      </c>
      <c r="AW61" s="174"/>
      <c r="AX61" s="174"/>
      <c r="AY61" s="145">
        <f xml:space="preserve"> IF(AC61=0, 0,IF(AC61&gt;0, IF(AC61&lt;=15,15-AC61,IF(AC61&lt;=30,30-AC61,IF(AC61&lt;=45,45-AC61, 60-AC61)))))</f>
        <v>0</v>
      </c>
      <c r="AZ61" s="174"/>
      <c r="BA61" s="174"/>
      <c r="BB61" s="174"/>
      <c r="BC61" s="174"/>
      <c r="BD61" s="174"/>
      <c r="BE61" s="145">
        <f xml:space="preserve"> IF(T61=0, 0,IF(T61&gt;0, IF(T61&lt;=15,15-T61,IF(T61&lt;=30,30-T61,IF(T61&lt;=45,45-T61, 0)))))</f>
        <v>2</v>
      </c>
      <c r="BF61" s="174"/>
      <c r="BG61" s="174"/>
      <c r="BH61" s="145">
        <f xml:space="preserve"> IF(W61=0, 0,IF(W61&gt;0, IF(W61&lt;=15,15-W61,IF(W61&lt;=30,30-W61,IF(W61&lt;=45,45-W61, 0)))))</f>
        <v>0</v>
      </c>
      <c r="BI61" s="174"/>
      <c r="BJ61" s="174"/>
      <c r="BK61" s="145">
        <f xml:space="preserve"> IF(Z61=0, 0,IF(Z61&gt;0, IF(Z61&lt;=15,15-Z61,IF(Z61&lt;=30,30-Z61,IF(Z61&lt;=45,45-Z61, 0)))))</f>
        <v>0</v>
      </c>
      <c r="BL61" s="174"/>
      <c r="BM61" s="174"/>
      <c r="BN61" s="145">
        <f xml:space="preserve"> IF(AC61=0, 0,IF(AC61&gt;0, IF(AC61&lt;=15,15-AC61,IF(AC61&lt;=30,30-AC61,IF(AC61&lt;=45,45-AC61, 0)))))</f>
        <v>0</v>
      </c>
      <c r="BO61" s="174"/>
      <c r="BP61" s="174"/>
    </row>
    <row r="62" spans="1:86" s="39" customFormat="1" ht="12" customHeight="1" x14ac:dyDescent="0.25">
      <c r="A62" s="35" t="s">
        <v>53</v>
      </c>
      <c r="B62" s="66">
        <f>B65+B63+B66+B69+B70</f>
        <v>23</v>
      </c>
      <c r="C62" s="64">
        <f t="shared" ref="C62:AH62" si="64">C65+C63+C66+C69+C70</f>
        <v>0</v>
      </c>
      <c r="D62" s="64">
        <f t="shared" si="64"/>
        <v>15</v>
      </c>
      <c r="E62" s="64">
        <f t="shared" si="64"/>
        <v>1</v>
      </c>
      <c r="F62" s="64">
        <f t="shared" si="64"/>
        <v>9</v>
      </c>
      <c r="G62" s="64">
        <f t="shared" si="64"/>
        <v>3</v>
      </c>
      <c r="H62" s="64">
        <f t="shared" si="64"/>
        <v>0</v>
      </c>
      <c r="I62" s="64">
        <f t="shared" si="64"/>
        <v>0</v>
      </c>
      <c r="J62" s="64">
        <f t="shared" si="64"/>
        <v>0</v>
      </c>
      <c r="K62" s="64">
        <f t="shared" si="64"/>
        <v>0</v>
      </c>
      <c r="L62" s="66">
        <f t="shared" si="64"/>
        <v>0</v>
      </c>
      <c r="M62" s="66">
        <f t="shared" si="64"/>
        <v>0</v>
      </c>
      <c r="N62" s="66">
        <f t="shared" si="64"/>
        <v>27</v>
      </c>
      <c r="O62" s="66">
        <f t="shared" si="64"/>
        <v>23</v>
      </c>
      <c r="P62" s="66">
        <f t="shared" si="64"/>
        <v>4</v>
      </c>
      <c r="Q62" s="66">
        <f t="shared" si="64"/>
        <v>23</v>
      </c>
      <c r="R62" s="66">
        <f t="shared" si="64"/>
        <v>14</v>
      </c>
      <c r="S62" s="66">
        <f t="shared" si="64"/>
        <v>9</v>
      </c>
      <c r="T62" s="66">
        <f t="shared" si="64"/>
        <v>10</v>
      </c>
      <c r="U62" s="66">
        <f t="shared" si="64"/>
        <v>6</v>
      </c>
      <c r="V62" s="66">
        <f t="shared" si="64"/>
        <v>4</v>
      </c>
      <c r="W62" s="66">
        <f t="shared" si="64"/>
        <v>0</v>
      </c>
      <c r="X62" s="66">
        <f t="shared" si="64"/>
        <v>0</v>
      </c>
      <c r="Y62" s="66">
        <f t="shared" si="64"/>
        <v>0</v>
      </c>
      <c r="Z62" s="66">
        <f t="shared" si="64"/>
        <v>0</v>
      </c>
      <c r="AA62" s="66">
        <f t="shared" si="64"/>
        <v>0</v>
      </c>
      <c r="AB62" s="66">
        <f t="shared" si="64"/>
        <v>0</v>
      </c>
      <c r="AC62" s="66">
        <f t="shared" si="64"/>
        <v>0</v>
      </c>
      <c r="AD62" s="66">
        <f t="shared" si="64"/>
        <v>0</v>
      </c>
      <c r="AE62" s="66">
        <f t="shared" si="64"/>
        <v>0</v>
      </c>
      <c r="AF62" s="66">
        <f t="shared" si="64"/>
        <v>60</v>
      </c>
      <c r="AG62" s="66">
        <f t="shared" si="64"/>
        <v>43</v>
      </c>
      <c r="AH62" s="66">
        <f t="shared" si="64"/>
        <v>17</v>
      </c>
      <c r="AI62" s="179"/>
      <c r="AJ62" s="164"/>
      <c r="AK62" s="164"/>
      <c r="AL62" s="164"/>
      <c r="AM62" s="145"/>
      <c r="AN62" s="164"/>
      <c r="AO62" s="164"/>
      <c r="AP62" s="145"/>
      <c r="AQ62" s="164"/>
      <c r="AR62" s="164"/>
      <c r="AS62" s="145"/>
      <c r="AT62" s="164"/>
      <c r="AU62" s="164"/>
      <c r="AV62" s="145"/>
      <c r="AW62" s="164"/>
      <c r="AX62" s="164"/>
      <c r="AY62" s="145"/>
      <c r="AZ62" s="164"/>
      <c r="BA62" s="164"/>
      <c r="BB62" s="164"/>
      <c r="BC62" s="164"/>
      <c r="BD62" s="164"/>
      <c r="BE62" s="145"/>
      <c r="BF62" s="164"/>
      <c r="BG62" s="164"/>
      <c r="BH62" s="145"/>
      <c r="BI62" s="164"/>
      <c r="BJ62" s="164"/>
      <c r="BK62" s="145"/>
      <c r="BL62" s="164"/>
      <c r="BM62" s="164"/>
      <c r="BN62" s="145"/>
      <c r="BO62" s="164"/>
      <c r="BP62" s="164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</row>
    <row r="63" spans="1:86" s="33" customFormat="1" ht="12" customHeight="1" x14ac:dyDescent="0.25">
      <c r="A63" s="41" t="s">
        <v>82</v>
      </c>
      <c r="B63" s="42">
        <v>10</v>
      </c>
      <c r="C63" s="315">
        <f>B63-O63</f>
        <v>0</v>
      </c>
      <c r="D63" s="315">
        <v>10</v>
      </c>
      <c r="E63" s="315">
        <f>D63-R63</f>
        <v>1</v>
      </c>
      <c r="F63" s="315">
        <v>0</v>
      </c>
      <c r="G63" s="315">
        <f>F63-U63</f>
        <v>0</v>
      </c>
      <c r="H63" s="315"/>
      <c r="I63" s="315"/>
      <c r="J63" s="315"/>
      <c r="K63" s="315"/>
      <c r="L63" s="316"/>
      <c r="M63" s="316"/>
      <c r="N63" s="48">
        <f>O63+P63</f>
        <v>11</v>
      </c>
      <c r="O63" s="43">
        <v>10</v>
      </c>
      <c r="P63" s="46">
        <v>1</v>
      </c>
      <c r="Q63" s="48">
        <f>R63+S63</f>
        <v>11</v>
      </c>
      <c r="R63" s="43">
        <v>9</v>
      </c>
      <c r="S63" s="46">
        <v>2</v>
      </c>
      <c r="T63" s="48">
        <f>U63+V63</f>
        <v>0</v>
      </c>
      <c r="U63" s="43">
        <v>0</v>
      </c>
      <c r="V63" s="46">
        <v>0</v>
      </c>
      <c r="W63" s="48"/>
      <c r="X63" s="43"/>
      <c r="Y63" s="46"/>
      <c r="Z63" s="48"/>
      <c r="AA63" s="43"/>
      <c r="AB63" s="46"/>
      <c r="AC63" s="48"/>
      <c r="AD63" s="43"/>
      <c r="AE63" s="46"/>
      <c r="AF63" s="48">
        <f>AG63+AH63</f>
        <v>22</v>
      </c>
      <c r="AG63" s="43">
        <f>O63+R63+U63+X63</f>
        <v>19</v>
      </c>
      <c r="AH63" s="46">
        <f>P63+S63+V63+Y63</f>
        <v>3</v>
      </c>
      <c r="AI63" s="180"/>
      <c r="AJ63" s="181">
        <f t="shared" ref="AJ63:AJ70" si="65">AL63-P63</f>
        <v>4</v>
      </c>
      <c r="AK63" s="182"/>
      <c r="AL63" s="182">
        <v>5</v>
      </c>
      <c r="AM63" s="145">
        <f t="shared" ref="AM63:AM70" si="66" xml:space="preserve"> IF(Q63=0, 0,IF(Q63&gt;0, IF(Q63&lt;=15,15-Q63,IF(Q63&lt;=30,30-Q63,IF(Q63&lt;=45,45-Q63, 60-Q63)))))</f>
        <v>4</v>
      </c>
      <c r="AN63" s="182"/>
      <c r="AO63" s="182"/>
      <c r="AP63" s="145">
        <f t="shared" ref="AP63:AP70" si="67" xml:space="preserve"> IF(T63=0, 0,IF(T63&gt;0, IF(T63&lt;=15,15-T63,IF(T63&lt;=30,30-T63,IF(T63&lt;=45,45-T63, 60-T63)))))</f>
        <v>0</v>
      </c>
      <c r="AQ63" s="182"/>
      <c r="AR63" s="182"/>
      <c r="AS63" s="145">
        <f t="shared" ref="AS63:AS70" si="68" xml:space="preserve"> IF(W63=0, 0,IF(W63&gt;0, IF(W63&lt;=15,15-W63,IF(W63&lt;=30,30-W63,IF(W63&lt;=45,45-W63, 60-W63)))))</f>
        <v>0</v>
      </c>
      <c r="AT63" s="182"/>
      <c r="AU63" s="182"/>
      <c r="AV63" s="145">
        <f t="shared" ref="AV63:AV70" si="69" xml:space="preserve"> IF(Z63=0, 0,IF(Z63&gt;0, IF(Z63&lt;=15,15-Z63,IF(Z63&lt;=30,30-Z63,IF(Z63&lt;=45,45-Z63, 60-Z63)))))</f>
        <v>0</v>
      </c>
      <c r="AW63" s="182"/>
      <c r="AX63" s="182"/>
      <c r="AY63" s="145">
        <f t="shared" ref="AY63:AY70" si="70" xml:space="preserve"> IF(AC63=0, 0,IF(AC63&gt;0, IF(AC63&lt;=15,15-AC63,IF(AC63&lt;=30,30-AC63,IF(AC63&lt;=45,45-AC63, 60-AC63)))))</f>
        <v>0</v>
      </c>
      <c r="AZ63" s="182"/>
      <c r="BA63" s="182"/>
      <c r="BB63" s="182"/>
      <c r="BC63" s="182"/>
      <c r="BD63" s="182"/>
      <c r="BE63" s="182"/>
      <c r="BF63" s="182"/>
      <c r="BG63" s="182"/>
      <c r="BH63" s="182"/>
      <c r="BI63" s="182"/>
      <c r="BJ63" s="182"/>
      <c r="BK63" s="182"/>
      <c r="BL63" s="182"/>
      <c r="BM63" s="182"/>
      <c r="BN63" s="182"/>
      <c r="BO63" s="182"/>
      <c r="BP63" s="182"/>
    </row>
    <row r="64" spans="1:86" s="88" customFormat="1" ht="18" hidden="1" customHeight="1" x14ac:dyDescent="0.3">
      <c r="A64" s="42" t="s">
        <v>83</v>
      </c>
      <c r="B64" s="165"/>
      <c r="C64" s="315">
        <f t="shared" ref="C64:C70" si="71">B64-O64</f>
        <v>0</v>
      </c>
      <c r="D64" s="315">
        <v>0</v>
      </c>
      <c r="E64" s="315">
        <f>D64-R64</f>
        <v>0</v>
      </c>
      <c r="F64" s="315">
        <v>0</v>
      </c>
      <c r="G64" s="315">
        <f>F64-U64</f>
        <v>0</v>
      </c>
      <c r="H64" s="315"/>
      <c r="I64" s="315"/>
      <c r="J64" s="315"/>
      <c r="K64" s="315"/>
      <c r="L64" s="316"/>
      <c r="M64" s="316"/>
      <c r="N64" s="48">
        <f t="shared" ref="N64:N65" si="72">O64+P64</f>
        <v>0</v>
      </c>
      <c r="O64" s="43"/>
      <c r="P64" s="46"/>
      <c r="Q64" s="45">
        <f>R64+S64</f>
        <v>0</v>
      </c>
      <c r="R64" s="43"/>
      <c r="S64" s="46"/>
      <c r="T64" s="45">
        <f>U64+V64</f>
        <v>0</v>
      </c>
      <c r="U64" s="43">
        <v>0</v>
      </c>
      <c r="V64" s="46">
        <v>0</v>
      </c>
      <c r="W64" s="45">
        <f>X64+Y64</f>
        <v>0</v>
      </c>
      <c r="X64" s="43">
        <v>0</v>
      </c>
      <c r="Y64" s="46">
        <v>0</v>
      </c>
      <c r="Z64" s="45">
        <f>AA64+AB64</f>
        <v>0</v>
      </c>
      <c r="AA64" s="43">
        <v>0</v>
      </c>
      <c r="AB64" s="46"/>
      <c r="AC64" s="45">
        <f>AD64+AE64</f>
        <v>0</v>
      </c>
      <c r="AD64" s="43">
        <v>0</v>
      </c>
      <c r="AE64" s="46"/>
      <c r="AF64" s="48">
        <f t="shared" ref="AF64:AF70" si="73">AG64+AH64</f>
        <v>0</v>
      </c>
      <c r="AG64" s="43">
        <f t="shared" ref="AG64:AH70" si="74">O64+R64+U64+X64</f>
        <v>0</v>
      </c>
      <c r="AH64" s="46">
        <f t="shared" si="74"/>
        <v>0</v>
      </c>
      <c r="AI64" s="62"/>
      <c r="AJ64" s="181">
        <f t="shared" si="65"/>
        <v>0</v>
      </c>
      <c r="AK64" s="145"/>
      <c r="AL64" s="145"/>
      <c r="AM64" s="145">
        <f t="shared" si="66"/>
        <v>0</v>
      </c>
      <c r="AN64" s="145"/>
      <c r="AO64" s="145"/>
      <c r="AP64" s="145">
        <f t="shared" si="67"/>
        <v>0</v>
      </c>
      <c r="AQ64" s="145"/>
      <c r="AR64" s="145"/>
      <c r="AS64" s="145">
        <f t="shared" si="68"/>
        <v>0</v>
      </c>
      <c r="AT64" s="145"/>
      <c r="AU64" s="145"/>
      <c r="AV64" s="145">
        <f t="shared" si="69"/>
        <v>0</v>
      </c>
      <c r="AW64" s="145"/>
      <c r="AX64" s="145"/>
      <c r="AY64" s="145">
        <f t="shared" si="70"/>
        <v>0</v>
      </c>
      <c r="AZ64" s="145"/>
      <c r="BA64" s="145"/>
      <c r="BB64" s="145" t="e">
        <f xml:space="preserve"> IF(#REF!=0, 0,IF(#REF!&gt;0, IF(#REF!&lt;=15,15-#REF!,IF(#REF!&lt;=30,30-#REF!,IF(#REF!&lt;=45,45-#REF!, 0)))))</f>
        <v>#REF!</v>
      </c>
      <c r="BC64" s="145"/>
      <c r="BD64" s="145"/>
      <c r="BE64" s="145">
        <f xml:space="preserve"> IF(T64=0, 0,IF(T64&gt;0, IF(T64&lt;=15,15-T64,IF(T64&lt;=30,30-T64,IF(T64&lt;=45,45-T64, 0)))))</f>
        <v>0</v>
      </c>
      <c r="BF64" s="145"/>
      <c r="BG64" s="145"/>
      <c r="BH64" s="145">
        <f xml:space="preserve"> IF(W64=0, 0,IF(W64&gt;0, IF(W64&lt;=15,15-W64,IF(W64&lt;=30,30-W64,IF(W64&lt;=45,45-W64, 0)))))</f>
        <v>0</v>
      </c>
      <c r="BI64" s="145"/>
      <c r="BJ64" s="145"/>
      <c r="BK64" s="145">
        <f xml:space="preserve"> IF(Z64=0, 0,IF(Z64&gt;0, IF(Z64&lt;=15,15-Z64,IF(Z64&lt;=30,30-Z64,IF(Z64&lt;=45,45-Z64, 0)))))</f>
        <v>0</v>
      </c>
      <c r="BL64" s="145"/>
      <c r="BM64" s="145"/>
      <c r="BN64" s="145">
        <f xml:space="preserve"> IF(AC64=0, 0,IF(AC64&gt;0, IF(AC64&lt;=15,15-AC64,IF(AC64&lt;=30,30-AC64,IF(AC64&lt;=45,45-AC64, 0)))))</f>
        <v>0</v>
      </c>
      <c r="BO64" s="145"/>
      <c r="BP64" s="145"/>
    </row>
    <row r="65" spans="1:86" s="88" customFormat="1" ht="11.25" customHeight="1" x14ac:dyDescent="0.25">
      <c r="A65" s="42" t="s">
        <v>183</v>
      </c>
      <c r="B65" s="165">
        <v>7</v>
      </c>
      <c r="C65" s="315">
        <f t="shared" si="71"/>
        <v>0</v>
      </c>
      <c r="D65" s="315"/>
      <c r="E65" s="315"/>
      <c r="F65" s="315"/>
      <c r="G65" s="315"/>
      <c r="H65" s="315"/>
      <c r="I65" s="315"/>
      <c r="J65" s="315"/>
      <c r="K65" s="315"/>
      <c r="L65" s="316"/>
      <c r="M65" s="316"/>
      <c r="N65" s="48">
        <f t="shared" si="72"/>
        <v>9</v>
      </c>
      <c r="O65" s="43">
        <v>7</v>
      </c>
      <c r="P65" s="46">
        <v>2</v>
      </c>
      <c r="Q65" s="45"/>
      <c r="R65" s="43"/>
      <c r="S65" s="46"/>
      <c r="T65" s="45"/>
      <c r="U65" s="43"/>
      <c r="V65" s="46"/>
      <c r="W65" s="45"/>
      <c r="X65" s="43"/>
      <c r="Y65" s="46"/>
      <c r="Z65" s="45"/>
      <c r="AA65" s="43"/>
      <c r="AB65" s="46"/>
      <c r="AC65" s="45"/>
      <c r="AD65" s="43"/>
      <c r="AE65" s="46"/>
      <c r="AF65" s="48">
        <f t="shared" si="73"/>
        <v>9</v>
      </c>
      <c r="AG65" s="43">
        <f t="shared" si="74"/>
        <v>7</v>
      </c>
      <c r="AH65" s="46">
        <f t="shared" si="74"/>
        <v>2</v>
      </c>
      <c r="AI65" s="62"/>
      <c r="AJ65" s="181">
        <f t="shared" si="65"/>
        <v>1</v>
      </c>
      <c r="AK65" s="145"/>
      <c r="AL65" s="145">
        <v>3</v>
      </c>
      <c r="AM65" s="145">
        <f t="shared" si="66"/>
        <v>0</v>
      </c>
      <c r="AN65" s="145"/>
      <c r="AO65" s="145"/>
      <c r="AP65" s="145">
        <f t="shared" si="67"/>
        <v>0</v>
      </c>
      <c r="AQ65" s="145"/>
      <c r="AR65" s="145"/>
      <c r="AS65" s="145">
        <f t="shared" si="68"/>
        <v>0</v>
      </c>
      <c r="AT65" s="145"/>
      <c r="AU65" s="145"/>
      <c r="AV65" s="145">
        <f t="shared" si="69"/>
        <v>0</v>
      </c>
      <c r="AW65" s="145"/>
      <c r="AX65" s="145"/>
      <c r="AY65" s="145">
        <f t="shared" si="70"/>
        <v>0</v>
      </c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</row>
    <row r="66" spans="1:86" ht="12" customHeight="1" x14ac:dyDescent="0.25">
      <c r="A66" s="165" t="s">
        <v>86</v>
      </c>
      <c r="B66" s="165">
        <v>0</v>
      </c>
      <c r="C66" s="315">
        <f t="shared" si="71"/>
        <v>0</v>
      </c>
      <c r="D66" s="315">
        <v>0</v>
      </c>
      <c r="E66" s="315">
        <f>D66-R66</f>
        <v>0</v>
      </c>
      <c r="F66" s="315">
        <v>0</v>
      </c>
      <c r="G66" s="315">
        <f>F66-U66</f>
        <v>0</v>
      </c>
      <c r="H66" s="315"/>
      <c r="I66" s="315"/>
      <c r="J66" s="315"/>
      <c r="K66" s="315"/>
      <c r="L66" s="316"/>
      <c r="M66" s="316"/>
      <c r="N66" s="45">
        <f>O66+P66</f>
        <v>1</v>
      </c>
      <c r="O66" s="43"/>
      <c r="P66" s="46">
        <v>1</v>
      </c>
      <c r="Q66" s="45">
        <f>R66+S66</f>
        <v>4</v>
      </c>
      <c r="R66" s="43">
        <v>0</v>
      </c>
      <c r="S66" s="46">
        <v>4</v>
      </c>
      <c r="T66" s="45">
        <f>U66+V66</f>
        <v>0</v>
      </c>
      <c r="U66" s="43">
        <v>0</v>
      </c>
      <c r="V66" s="46">
        <v>0</v>
      </c>
      <c r="W66" s="45">
        <f>X66+Y66</f>
        <v>0</v>
      </c>
      <c r="X66" s="43">
        <v>0</v>
      </c>
      <c r="Y66" s="46">
        <v>0</v>
      </c>
      <c r="Z66" s="45">
        <f>AA66+AB66</f>
        <v>0</v>
      </c>
      <c r="AA66" s="43">
        <v>0</v>
      </c>
      <c r="AB66" s="46">
        <v>0</v>
      </c>
      <c r="AC66" s="45">
        <f>AD66+AE66</f>
        <v>0</v>
      </c>
      <c r="AD66" s="43">
        <v>0</v>
      </c>
      <c r="AE66" s="46">
        <v>0</v>
      </c>
      <c r="AF66" s="48">
        <f t="shared" si="73"/>
        <v>5</v>
      </c>
      <c r="AG66" s="43">
        <f t="shared" si="74"/>
        <v>0</v>
      </c>
      <c r="AH66" s="46">
        <f t="shared" si="74"/>
        <v>5</v>
      </c>
      <c r="AI66" s="62"/>
      <c r="AJ66" s="181">
        <f t="shared" si="65"/>
        <v>14</v>
      </c>
      <c r="AK66" s="145"/>
      <c r="AL66" s="145">
        <v>15</v>
      </c>
      <c r="AM66" s="145">
        <f t="shared" si="66"/>
        <v>11</v>
      </c>
      <c r="AN66" s="145"/>
      <c r="AO66" s="145"/>
      <c r="AP66" s="145">
        <f t="shared" si="67"/>
        <v>0</v>
      </c>
      <c r="AQ66" s="145"/>
      <c r="AR66" s="145"/>
      <c r="AS66" s="145">
        <f t="shared" si="68"/>
        <v>0</v>
      </c>
      <c r="AT66" s="145"/>
      <c r="AU66" s="145"/>
      <c r="AV66" s="145">
        <f t="shared" si="69"/>
        <v>0</v>
      </c>
      <c r="AW66" s="145"/>
      <c r="AX66" s="145"/>
      <c r="AY66" s="145">
        <f t="shared" si="70"/>
        <v>0</v>
      </c>
      <c r="AZ66" s="145"/>
      <c r="BA66" s="145"/>
      <c r="BB66" s="145"/>
      <c r="BC66" s="145"/>
      <c r="BD66" s="145"/>
      <c r="BE66" s="145">
        <f xml:space="preserve"> IF(T66=0, 0,IF(T66&gt;0, IF(T66&lt;=15,15-T66,IF(T66&lt;=25,25-T66,0))))</f>
        <v>0</v>
      </c>
      <c r="BF66" s="145"/>
      <c r="BG66" s="145"/>
      <c r="BH66" s="145">
        <f xml:space="preserve"> IF(W66=0, 0,IF(W66&gt;0, IF(W66&lt;=15,15-W66,IF(W66&lt;=25,25-W66,0))))</f>
        <v>0</v>
      </c>
      <c r="BI66" s="145"/>
      <c r="BJ66" s="145"/>
      <c r="BK66" s="145">
        <f xml:space="preserve"> IF(Z66=0, 0,IF(Z66&gt;0, IF(Z66&lt;=15,15-Z66,IF(Z66&lt;=25,25-Z66,0))))</f>
        <v>0</v>
      </c>
      <c r="BL66" s="145"/>
      <c r="BM66" s="145"/>
      <c r="BN66" s="145">
        <f xml:space="preserve"> IF(AC66=0, 0,IF(AC66&gt;0, IF(AC66&lt;=15,15-AC66,IF(AC66&lt;=25,25-AC66,0))))</f>
        <v>0</v>
      </c>
      <c r="BO66" s="145"/>
      <c r="BP66" s="14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</row>
    <row r="67" spans="1:86" s="63" customFormat="1" ht="12" hidden="1" customHeight="1" x14ac:dyDescent="0.3">
      <c r="A67" s="183" t="s">
        <v>184</v>
      </c>
      <c r="B67" s="184"/>
      <c r="C67" s="315">
        <f t="shared" si="71"/>
        <v>0</v>
      </c>
      <c r="D67" s="330"/>
      <c r="E67" s="331">
        <f>D67-R67</f>
        <v>0</v>
      </c>
      <c r="F67" s="330"/>
      <c r="G67" s="331">
        <f>F67-U67</f>
        <v>0</v>
      </c>
      <c r="H67" s="330"/>
      <c r="I67" s="330"/>
      <c r="J67" s="330"/>
      <c r="K67" s="330"/>
      <c r="L67" s="332"/>
      <c r="M67" s="332"/>
      <c r="N67" s="185">
        <f>O67+P67</f>
        <v>0</v>
      </c>
      <c r="O67" s="186"/>
      <c r="P67" s="187"/>
      <c r="Q67" s="185">
        <f>R67+S67</f>
        <v>0</v>
      </c>
      <c r="R67" s="186"/>
      <c r="S67" s="187"/>
      <c r="T67" s="185">
        <f>U67+V67</f>
        <v>0</v>
      </c>
      <c r="U67" s="186"/>
      <c r="V67" s="187"/>
      <c r="W67" s="185">
        <f>X67+Y67</f>
        <v>0</v>
      </c>
      <c r="X67" s="186"/>
      <c r="Y67" s="187"/>
      <c r="Z67" s="185">
        <f>AA67+AB67</f>
        <v>0</v>
      </c>
      <c r="AA67" s="186"/>
      <c r="AB67" s="187"/>
      <c r="AC67" s="185">
        <f>AD67+AE67</f>
        <v>0</v>
      </c>
      <c r="AD67" s="186"/>
      <c r="AE67" s="187"/>
      <c r="AF67" s="188">
        <f t="shared" si="73"/>
        <v>0</v>
      </c>
      <c r="AG67" s="43">
        <f t="shared" si="74"/>
        <v>0</v>
      </c>
      <c r="AH67" s="46">
        <f t="shared" si="74"/>
        <v>0</v>
      </c>
      <c r="AI67" s="62"/>
      <c r="AJ67" s="181">
        <f t="shared" si="65"/>
        <v>0</v>
      </c>
      <c r="AK67" s="145"/>
      <c r="AL67" s="145"/>
      <c r="AM67" s="145">
        <f t="shared" si="66"/>
        <v>0</v>
      </c>
      <c r="AN67" s="145"/>
      <c r="AO67" s="145"/>
      <c r="AP67" s="145">
        <f t="shared" si="67"/>
        <v>0</v>
      </c>
      <c r="AQ67" s="145"/>
      <c r="AR67" s="145"/>
      <c r="AS67" s="145">
        <f t="shared" si="68"/>
        <v>0</v>
      </c>
      <c r="AT67" s="145"/>
      <c r="AU67" s="145"/>
      <c r="AV67" s="145">
        <f t="shared" si="69"/>
        <v>0</v>
      </c>
      <c r="AW67" s="145"/>
      <c r="AX67" s="145"/>
      <c r="AY67" s="145">
        <f t="shared" si="70"/>
        <v>0</v>
      </c>
      <c r="AZ67" s="145"/>
      <c r="BA67" s="145"/>
      <c r="BB67" s="145"/>
      <c r="BC67" s="145"/>
      <c r="BD67" s="145"/>
      <c r="BE67" s="145">
        <f xml:space="preserve"> IF(T67=0, 0,IF(T67&gt;0, IF(T67&lt;=15,15-T67,IF(T67&lt;=30,30-T67,IF(T67&lt;=45,45-T67, 0)))))</f>
        <v>0</v>
      </c>
      <c r="BF67" s="145"/>
      <c r="BG67" s="145"/>
      <c r="BH67" s="145">
        <f xml:space="preserve"> IF(W67=0, 0,IF(W67&gt;0, IF(W67&lt;=15,15-W67,IF(W67&lt;=30,30-W67,IF(W67&lt;=45,45-W67, 0)))))</f>
        <v>0</v>
      </c>
      <c r="BI67" s="145"/>
      <c r="BJ67" s="145"/>
      <c r="BK67" s="145">
        <f xml:space="preserve"> IF(Z67=0, 0,IF(Z67&gt;0, IF(Z67&lt;=15,15-Z67,IF(Z67&lt;=30,30-Z67,IF(Z67&lt;=45,45-Z67, 0)))))</f>
        <v>0</v>
      </c>
      <c r="BL67" s="145"/>
      <c r="BM67" s="145"/>
      <c r="BN67" s="145">
        <f xml:space="preserve"> IF(AC67=0, 0,IF(AC67&gt;0, IF(AC67&lt;=15,15-AC67,IF(AC67&lt;=30,30-AC67,IF(AC67&lt;=45,45-AC67, 0)))))</f>
        <v>0</v>
      </c>
      <c r="BO67" s="145"/>
      <c r="BP67" s="145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</row>
    <row r="68" spans="1:86" s="63" customFormat="1" ht="12" hidden="1" customHeight="1" x14ac:dyDescent="0.3">
      <c r="A68" s="183" t="s">
        <v>185</v>
      </c>
      <c r="B68" s="184"/>
      <c r="C68" s="315">
        <f t="shared" si="71"/>
        <v>0</v>
      </c>
      <c r="D68" s="330"/>
      <c r="E68" s="331">
        <f>D68-R68</f>
        <v>0</v>
      </c>
      <c r="F68" s="330"/>
      <c r="G68" s="331">
        <f>F68-U68</f>
        <v>0</v>
      </c>
      <c r="H68" s="330"/>
      <c r="I68" s="330"/>
      <c r="J68" s="330"/>
      <c r="K68" s="330"/>
      <c r="L68" s="332"/>
      <c r="M68" s="332"/>
      <c r="N68" s="185">
        <f>O68+P68</f>
        <v>0</v>
      </c>
      <c r="O68" s="186"/>
      <c r="P68" s="187"/>
      <c r="Q68" s="185">
        <f>R68+S68</f>
        <v>0</v>
      </c>
      <c r="R68" s="186"/>
      <c r="S68" s="187"/>
      <c r="T68" s="185">
        <f>U68+V68</f>
        <v>0</v>
      </c>
      <c r="U68" s="186"/>
      <c r="V68" s="187"/>
      <c r="W68" s="185">
        <f>X68+Y68</f>
        <v>0</v>
      </c>
      <c r="X68" s="186"/>
      <c r="Y68" s="187"/>
      <c r="Z68" s="185">
        <f>AA68+AB68</f>
        <v>0</v>
      </c>
      <c r="AA68" s="186"/>
      <c r="AB68" s="187"/>
      <c r="AC68" s="185">
        <f>AD68+AE68</f>
        <v>0</v>
      </c>
      <c r="AD68" s="186"/>
      <c r="AE68" s="187"/>
      <c r="AF68" s="188">
        <f t="shared" si="73"/>
        <v>0</v>
      </c>
      <c r="AG68" s="43">
        <f t="shared" si="74"/>
        <v>0</v>
      </c>
      <c r="AH68" s="46">
        <f t="shared" si="74"/>
        <v>0</v>
      </c>
      <c r="AI68" s="62"/>
      <c r="AJ68" s="181">
        <f t="shared" si="65"/>
        <v>0</v>
      </c>
      <c r="AK68" s="145"/>
      <c r="AL68" s="145"/>
      <c r="AM68" s="145">
        <f t="shared" si="66"/>
        <v>0</v>
      </c>
      <c r="AN68" s="145"/>
      <c r="AO68" s="145"/>
      <c r="AP68" s="145">
        <f t="shared" si="67"/>
        <v>0</v>
      </c>
      <c r="AQ68" s="145"/>
      <c r="AR68" s="145"/>
      <c r="AS68" s="145">
        <f t="shared" si="68"/>
        <v>0</v>
      </c>
      <c r="AT68" s="145"/>
      <c r="AU68" s="145"/>
      <c r="AV68" s="145">
        <f t="shared" si="69"/>
        <v>0</v>
      </c>
      <c r="AW68" s="145"/>
      <c r="AX68" s="145"/>
      <c r="AY68" s="145">
        <f t="shared" si="70"/>
        <v>0</v>
      </c>
      <c r="AZ68" s="145"/>
      <c r="BA68" s="145"/>
      <c r="BB68" s="145"/>
      <c r="BC68" s="145"/>
      <c r="BD68" s="145"/>
      <c r="BE68" s="145">
        <f xml:space="preserve"> IF(T68=0, 0,IF(T68&gt;0, IF(T68&lt;=15,15-T68,IF(T68&lt;=30,30-T68,IF(T68&lt;=45,45-T68, 0)))))</f>
        <v>0</v>
      </c>
      <c r="BF68" s="145"/>
      <c r="BG68" s="145"/>
      <c r="BH68" s="145">
        <f xml:space="preserve"> IF(W68=0, 0,IF(W68&gt;0, IF(W68&lt;=15,15-W68,IF(W68&lt;=30,30-W68,IF(W68&lt;=45,45-W68, 0)))))</f>
        <v>0</v>
      </c>
      <c r="BI68" s="145"/>
      <c r="BJ68" s="145"/>
      <c r="BK68" s="145">
        <f xml:space="preserve"> IF(Z68=0, 0,IF(Z68&gt;0, IF(Z68&lt;=15,15-Z68,IF(Z68&lt;=30,30-Z68,IF(Z68&lt;=45,45-Z68, 0)))))</f>
        <v>0</v>
      </c>
      <c r="BL68" s="145"/>
      <c r="BM68" s="145"/>
      <c r="BN68" s="145">
        <f xml:space="preserve"> IF(AC68=0, 0,IF(AC68&gt;0, IF(AC68&lt;=15,15-AC68,IF(AC68&lt;=30,30-AC68,IF(AC68&lt;=45,45-AC68, 0)))))</f>
        <v>0</v>
      </c>
      <c r="BO68" s="145"/>
      <c r="BP68" s="145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</row>
    <row r="69" spans="1:86" s="33" customFormat="1" ht="13.15" customHeight="1" x14ac:dyDescent="0.25">
      <c r="A69" s="83" t="s">
        <v>186</v>
      </c>
      <c r="B69" s="42"/>
      <c r="C69" s="315">
        <f t="shared" si="71"/>
        <v>0</v>
      </c>
      <c r="D69" s="315"/>
      <c r="E69" s="315">
        <f>D69-R69</f>
        <v>0</v>
      </c>
      <c r="F69" s="315">
        <v>0</v>
      </c>
      <c r="G69" s="315">
        <f>F69-U69</f>
        <v>0</v>
      </c>
      <c r="H69" s="315"/>
      <c r="I69" s="315"/>
      <c r="J69" s="315"/>
      <c r="K69" s="315"/>
      <c r="L69" s="316"/>
      <c r="M69" s="316"/>
      <c r="N69" s="48">
        <f t="shared" ref="N69:N70" si="75">O69+P69</f>
        <v>0</v>
      </c>
      <c r="O69" s="43"/>
      <c r="P69" s="46"/>
      <c r="Q69" s="48">
        <f t="shared" ref="Q69:Q70" si="76">R69+S69</f>
        <v>0</v>
      </c>
      <c r="R69" s="43">
        <v>0</v>
      </c>
      <c r="S69" s="46">
        <v>0</v>
      </c>
      <c r="T69" s="48">
        <f t="shared" ref="T69:T70" si="77">U69+V69</f>
        <v>4</v>
      </c>
      <c r="U69" s="43">
        <v>0</v>
      </c>
      <c r="V69" s="46">
        <v>4</v>
      </c>
      <c r="W69" s="48">
        <f t="shared" ref="W69:W70" si="78">X69+Y69</f>
        <v>0</v>
      </c>
      <c r="X69" s="43">
        <v>0</v>
      </c>
      <c r="Y69" s="46">
        <v>0</v>
      </c>
      <c r="Z69" s="48">
        <f t="shared" ref="Z69:Z70" si="79">AA69+AB69</f>
        <v>0</v>
      </c>
      <c r="AA69" s="43">
        <v>0</v>
      </c>
      <c r="AB69" s="46">
        <v>0</v>
      </c>
      <c r="AC69" s="48"/>
      <c r="AD69" s="43"/>
      <c r="AE69" s="46"/>
      <c r="AF69" s="48">
        <f t="shared" si="73"/>
        <v>4</v>
      </c>
      <c r="AG69" s="43">
        <f t="shared" si="74"/>
        <v>0</v>
      </c>
      <c r="AH69" s="46">
        <f t="shared" si="74"/>
        <v>4</v>
      </c>
      <c r="AI69" s="62"/>
      <c r="AJ69" s="181">
        <f t="shared" si="65"/>
        <v>0</v>
      </c>
      <c r="AK69" s="145"/>
      <c r="AL69" s="145"/>
      <c r="AM69" s="145">
        <f t="shared" si="66"/>
        <v>0</v>
      </c>
      <c r="AN69" s="145"/>
      <c r="AO69" s="145"/>
      <c r="AP69" s="145">
        <f t="shared" si="67"/>
        <v>11</v>
      </c>
      <c r="AQ69" s="145"/>
      <c r="AR69" s="145"/>
      <c r="AS69" s="145">
        <f t="shared" si="68"/>
        <v>0</v>
      </c>
      <c r="AT69" s="145"/>
      <c r="AU69" s="145"/>
      <c r="AV69" s="145">
        <f t="shared" si="69"/>
        <v>0</v>
      </c>
      <c r="AW69" s="145"/>
      <c r="AX69" s="145"/>
      <c r="AY69" s="145">
        <f t="shared" si="70"/>
        <v>0</v>
      </c>
      <c r="AZ69" s="145"/>
      <c r="BA69" s="145"/>
      <c r="BB69" s="145"/>
      <c r="BC69" s="145"/>
      <c r="BD69" s="145"/>
      <c r="BE69" s="145">
        <f xml:space="preserve"> IF(T69=0, 0,IF(T69&gt;0, IF(T69&lt;=15,15-T69,IF(T69&lt;=25,25-T69,0))))</f>
        <v>11</v>
      </c>
      <c r="BF69" s="145"/>
      <c r="BG69" s="145"/>
      <c r="BH69" s="145">
        <f xml:space="preserve"> IF(W69=0, 0,IF(W69&gt;0, IF(W69&lt;=15,15-W69,IF(W69&lt;=25,25-W69,0))))</f>
        <v>0</v>
      </c>
      <c r="BI69" s="145"/>
      <c r="BJ69" s="145"/>
      <c r="BK69" s="145">
        <f xml:space="preserve"> IF(Z69=0, 0,IF(Z69&gt;0, IF(Z69&lt;=15,15-Z69,IF(Z69&lt;=25,25-Z69,0))))</f>
        <v>0</v>
      </c>
      <c r="BL69" s="145"/>
      <c r="BM69" s="145"/>
      <c r="BN69" s="145">
        <f xml:space="preserve"> IF(AC69=0, 0,IF(AC69&gt;0, IF(AC69&lt;=15,15-AC69,IF(AC69&lt;=25,25-AC69,0))))</f>
        <v>0</v>
      </c>
      <c r="BO69" s="145"/>
      <c r="BP69" s="145"/>
    </row>
    <row r="70" spans="1:86" s="33" customFormat="1" ht="12" customHeight="1" x14ac:dyDescent="0.25">
      <c r="A70" s="83" t="s">
        <v>187</v>
      </c>
      <c r="B70" s="42">
        <v>6</v>
      </c>
      <c r="C70" s="315">
        <f t="shared" si="71"/>
        <v>0</v>
      </c>
      <c r="D70" s="315">
        <v>5</v>
      </c>
      <c r="E70" s="315">
        <f>D70-R70</f>
        <v>0</v>
      </c>
      <c r="F70" s="315">
        <v>9</v>
      </c>
      <c r="G70" s="315">
        <f>F70-U70</f>
        <v>3</v>
      </c>
      <c r="H70" s="315"/>
      <c r="I70" s="315"/>
      <c r="J70" s="315"/>
      <c r="K70" s="315"/>
      <c r="L70" s="316"/>
      <c r="M70" s="316"/>
      <c r="N70" s="48">
        <f t="shared" si="75"/>
        <v>6</v>
      </c>
      <c r="O70" s="43">
        <v>6</v>
      </c>
      <c r="P70" s="46">
        <v>0</v>
      </c>
      <c r="Q70" s="48">
        <f t="shared" si="76"/>
        <v>8</v>
      </c>
      <c r="R70" s="43">
        <v>5</v>
      </c>
      <c r="S70" s="46">
        <v>3</v>
      </c>
      <c r="T70" s="48">
        <f t="shared" si="77"/>
        <v>6</v>
      </c>
      <c r="U70" s="43">
        <v>6</v>
      </c>
      <c r="V70" s="46">
        <v>0</v>
      </c>
      <c r="W70" s="48">
        <f t="shared" si="78"/>
        <v>0</v>
      </c>
      <c r="X70" s="43">
        <v>0</v>
      </c>
      <c r="Y70" s="46">
        <v>0</v>
      </c>
      <c r="Z70" s="48">
        <f t="shared" si="79"/>
        <v>0</v>
      </c>
      <c r="AA70" s="43">
        <v>0</v>
      </c>
      <c r="AB70" s="46">
        <v>0</v>
      </c>
      <c r="AC70" s="48"/>
      <c r="AD70" s="43"/>
      <c r="AE70" s="46"/>
      <c r="AF70" s="48">
        <f t="shared" si="73"/>
        <v>20</v>
      </c>
      <c r="AG70" s="43">
        <f t="shared" si="74"/>
        <v>17</v>
      </c>
      <c r="AH70" s="46">
        <f t="shared" si="74"/>
        <v>3</v>
      </c>
      <c r="AI70" s="62"/>
      <c r="AJ70" s="181">
        <f t="shared" si="65"/>
        <v>9</v>
      </c>
      <c r="AK70" s="145"/>
      <c r="AL70" s="145">
        <v>9</v>
      </c>
      <c r="AM70" s="145">
        <f t="shared" si="66"/>
        <v>7</v>
      </c>
      <c r="AN70" s="145"/>
      <c r="AO70" s="145"/>
      <c r="AP70" s="145">
        <f t="shared" si="67"/>
        <v>9</v>
      </c>
      <c r="AQ70" s="145"/>
      <c r="AR70" s="145"/>
      <c r="AS70" s="145">
        <f t="shared" si="68"/>
        <v>0</v>
      </c>
      <c r="AT70" s="145"/>
      <c r="AU70" s="145"/>
      <c r="AV70" s="145">
        <f t="shared" si="69"/>
        <v>0</v>
      </c>
      <c r="AW70" s="145"/>
      <c r="AX70" s="145"/>
      <c r="AY70" s="145">
        <f t="shared" si="70"/>
        <v>0</v>
      </c>
      <c r="AZ70" s="145"/>
      <c r="BA70" s="145"/>
      <c r="BB70" s="145"/>
      <c r="BC70" s="145"/>
      <c r="BD70" s="145"/>
      <c r="BE70" s="145">
        <f xml:space="preserve"> IF(T70=0, 0,IF(T70&gt;0, IF(T70&lt;=15,15-T70,IF(T70&lt;=25,25-T70,0))))</f>
        <v>9</v>
      </c>
      <c r="BF70" s="145"/>
      <c r="BG70" s="145"/>
      <c r="BH70" s="145">
        <f xml:space="preserve"> IF(W70=0, 0,IF(W70&gt;0, IF(W70&lt;=15,15-W70,IF(W70&lt;=25,25-W70,0))))</f>
        <v>0</v>
      </c>
      <c r="BI70" s="145"/>
      <c r="BJ70" s="145"/>
      <c r="BK70" s="145">
        <f xml:space="preserve"> IF(Z70=0, 0,IF(Z70&gt;0, IF(Z70&lt;=15,15-Z70,IF(Z70&lt;=25,25-Z70,0))))</f>
        <v>0</v>
      </c>
      <c r="BL70" s="145"/>
      <c r="BM70" s="145"/>
      <c r="BN70" s="145">
        <f xml:space="preserve"> IF(AC70=0, 0,IF(AC70&gt;0, IF(AC70&lt;=15,15-AC70,IF(AC70&lt;=25,25-AC70,0))))</f>
        <v>0</v>
      </c>
      <c r="BO70" s="145"/>
      <c r="BP70" s="145"/>
    </row>
    <row r="71" spans="1:86" s="160" customFormat="1" ht="12" hidden="1" customHeight="1" x14ac:dyDescent="0.3">
      <c r="A71" s="121" t="s">
        <v>65</v>
      </c>
      <c r="B71" s="118">
        <f>B60+B48+B62</f>
        <v>78</v>
      </c>
      <c r="C71" s="118">
        <f t="shared" ref="C71:AH71" si="80">C60+C48+C62</f>
        <v>1</v>
      </c>
      <c r="D71" s="118">
        <f t="shared" si="80"/>
        <v>52</v>
      </c>
      <c r="E71" s="118">
        <f t="shared" si="80"/>
        <v>3</v>
      </c>
      <c r="F71" s="118">
        <f t="shared" si="80"/>
        <v>49</v>
      </c>
      <c r="G71" s="118">
        <f t="shared" si="80"/>
        <v>15</v>
      </c>
      <c r="H71" s="118">
        <f t="shared" si="80"/>
        <v>31</v>
      </c>
      <c r="I71" s="118">
        <f t="shared" si="80"/>
        <v>4</v>
      </c>
      <c r="J71" s="118">
        <f t="shared" si="80"/>
        <v>0</v>
      </c>
      <c r="K71" s="118">
        <f t="shared" si="80"/>
        <v>0</v>
      </c>
      <c r="L71" s="118">
        <f t="shared" si="80"/>
        <v>0</v>
      </c>
      <c r="M71" s="118">
        <f t="shared" si="80"/>
        <v>0</v>
      </c>
      <c r="N71" s="118">
        <f t="shared" si="80"/>
        <v>160</v>
      </c>
      <c r="O71" s="118">
        <f t="shared" si="80"/>
        <v>78</v>
      </c>
      <c r="P71" s="118">
        <f t="shared" si="80"/>
        <v>82</v>
      </c>
      <c r="Q71" s="118">
        <f t="shared" si="80"/>
        <v>114</v>
      </c>
      <c r="R71" s="118">
        <f t="shared" si="80"/>
        <v>51</v>
      </c>
      <c r="S71" s="118">
        <f t="shared" si="80"/>
        <v>63</v>
      </c>
      <c r="T71" s="118">
        <f t="shared" si="80"/>
        <v>81</v>
      </c>
      <c r="U71" s="118">
        <f t="shared" si="80"/>
        <v>35</v>
      </c>
      <c r="V71" s="118">
        <f t="shared" si="80"/>
        <v>46</v>
      </c>
      <c r="W71" s="118">
        <f t="shared" si="80"/>
        <v>47</v>
      </c>
      <c r="X71" s="118">
        <f t="shared" si="80"/>
        <v>27</v>
      </c>
      <c r="Y71" s="118">
        <f t="shared" si="80"/>
        <v>20</v>
      </c>
      <c r="Z71" s="118">
        <f t="shared" si="80"/>
        <v>0</v>
      </c>
      <c r="AA71" s="118">
        <f t="shared" si="80"/>
        <v>0</v>
      </c>
      <c r="AB71" s="118">
        <f t="shared" si="80"/>
        <v>0</v>
      </c>
      <c r="AC71" s="118">
        <f t="shared" si="80"/>
        <v>0</v>
      </c>
      <c r="AD71" s="118">
        <f t="shared" si="80"/>
        <v>0</v>
      </c>
      <c r="AE71" s="118">
        <f t="shared" si="80"/>
        <v>0</v>
      </c>
      <c r="AF71" s="118">
        <f t="shared" si="80"/>
        <v>402</v>
      </c>
      <c r="AG71" s="118">
        <f t="shared" si="80"/>
        <v>191</v>
      </c>
      <c r="AH71" s="118">
        <f t="shared" si="80"/>
        <v>211</v>
      </c>
      <c r="AI71" s="123"/>
      <c r="AJ71" s="158"/>
      <c r="AK71" s="158"/>
      <c r="AL71" s="158"/>
      <c r="AM71" s="145"/>
      <c r="AN71" s="158"/>
      <c r="AO71" s="158"/>
      <c r="AP71" s="145"/>
      <c r="AQ71" s="158"/>
      <c r="AR71" s="158"/>
      <c r="AS71" s="145"/>
      <c r="AT71" s="158"/>
      <c r="AU71" s="158"/>
      <c r="AV71" s="145"/>
      <c r="AW71" s="158"/>
      <c r="AX71" s="158"/>
      <c r="AY71" s="145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158"/>
      <c r="BN71" s="158"/>
      <c r="BO71" s="158"/>
      <c r="BP71" s="158"/>
      <c r="BQ71" s="159"/>
      <c r="BR71" s="159"/>
      <c r="BS71" s="159"/>
      <c r="BT71" s="159"/>
      <c r="BU71" s="159"/>
      <c r="BV71" s="159"/>
      <c r="BW71" s="159"/>
      <c r="BX71" s="159"/>
      <c r="BY71" s="159"/>
      <c r="BZ71" s="159"/>
      <c r="CA71" s="159"/>
      <c r="CB71" s="159"/>
    </row>
    <row r="72" spans="1:86" ht="14.25" customHeight="1" x14ac:dyDescent="0.25">
      <c r="A72" s="402" t="s">
        <v>89</v>
      </c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3"/>
      <c r="Y72" s="403"/>
      <c r="Z72" s="403"/>
      <c r="AA72" s="403"/>
      <c r="AB72" s="403"/>
      <c r="AC72" s="403"/>
      <c r="AD72" s="403"/>
      <c r="AE72" s="403"/>
      <c r="AF72" s="403"/>
      <c r="AG72" s="403"/>
      <c r="AH72" s="404"/>
      <c r="AI72" s="189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>
        <f xml:space="preserve"> IF(T72=0, 0,IF(T72&gt;0, IF(T72&lt;=15,15-T72,IF(T72&lt;=30,30-T72,IF(T72&lt;=45,45-T72, 0)))))</f>
        <v>0</v>
      </c>
      <c r="BF72" s="145"/>
      <c r="BG72" s="145"/>
      <c r="BH72" s="145">
        <f xml:space="preserve"> IF(W72=0, 0,IF(W72&gt;0, IF(W72&lt;=15,15-W72,IF(W72&lt;=30,30-W72,IF(W72&lt;=45,45-W72, 0)))))</f>
        <v>0</v>
      </c>
      <c r="BI72" s="145"/>
      <c r="BJ72" s="145"/>
      <c r="BK72" s="145">
        <f xml:space="preserve"> IF(Z72=0, 0,IF(Z72&gt;0, IF(Z72&lt;=15,15-Z72,IF(Z72&lt;=30,30-Z72,IF(Z72&lt;=45,45-Z72, 0)))))</f>
        <v>0</v>
      </c>
      <c r="BL72" s="145"/>
      <c r="BM72" s="145"/>
      <c r="BN72" s="145">
        <f xml:space="preserve"> IF(AC72=0, 0,IF(AC72&gt;0, IF(AC72&lt;=15,15-AC72,IF(AC72&lt;=30,30-AC72,IF(AC72&lt;=45,45-AC72, 0)))))</f>
        <v>0</v>
      </c>
      <c r="BO72" s="145"/>
      <c r="BP72" s="145"/>
      <c r="CC72" s="5"/>
      <c r="CD72" s="5"/>
      <c r="CE72" s="5"/>
      <c r="CF72" s="5"/>
      <c r="CG72" s="5"/>
      <c r="CH72" s="5"/>
    </row>
    <row r="73" spans="1:86" s="39" customFormat="1" ht="12.6" customHeight="1" x14ac:dyDescent="0.25">
      <c r="A73" s="35" t="s">
        <v>38</v>
      </c>
      <c r="B73" s="66">
        <f>B74+B76+B79</f>
        <v>12</v>
      </c>
      <c r="C73" s="64">
        <f t="shared" ref="C73:AH73" si="81">C74+C76+C79</f>
        <v>0</v>
      </c>
      <c r="D73" s="64">
        <f t="shared" si="81"/>
        <v>10</v>
      </c>
      <c r="E73" s="64">
        <f t="shared" si="81"/>
        <v>0</v>
      </c>
      <c r="F73" s="64">
        <f t="shared" si="81"/>
        <v>6</v>
      </c>
      <c r="G73" s="64">
        <f t="shared" si="81"/>
        <v>1</v>
      </c>
      <c r="H73" s="64">
        <f t="shared" si="81"/>
        <v>14</v>
      </c>
      <c r="I73" s="64">
        <f t="shared" si="81"/>
        <v>1</v>
      </c>
      <c r="J73" s="64">
        <f t="shared" si="81"/>
        <v>5</v>
      </c>
      <c r="K73" s="64">
        <f t="shared" si="81"/>
        <v>1</v>
      </c>
      <c r="L73" s="66">
        <f t="shared" si="81"/>
        <v>0</v>
      </c>
      <c r="M73" s="66"/>
      <c r="N73" s="66">
        <f t="shared" si="81"/>
        <v>98</v>
      </c>
      <c r="O73" s="66">
        <f t="shared" si="81"/>
        <v>12</v>
      </c>
      <c r="P73" s="66">
        <f t="shared" si="81"/>
        <v>86</v>
      </c>
      <c r="Q73" s="66">
        <f t="shared" si="81"/>
        <v>101</v>
      </c>
      <c r="R73" s="66">
        <f t="shared" si="81"/>
        <v>12</v>
      </c>
      <c r="S73" s="66">
        <f t="shared" si="81"/>
        <v>89</v>
      </c>
      <c r="T73" s="66">
        <f t="shared" si="81"/>
        <v>73</v>
      </c>
      <c r="U73" s="66">
        <f t="shared" si="81"/>
        <v>6</v>
      </c>
      <c r="V73" s="66">
        <f t="shared" si="81"/>
        <v>67</v>
      </c>
      <c r="W73" s="66">
        <f t="shared" si="81"/>
        <v>76</v>
      </c>
      <c r="X73" s="66">
        <f t="shared" si="81"/>
        <v>13</v>
      </c>
      <c r="Y73" s="66">
        <f t="shared" si="81"/>
        <v>63</v>
      </c>
      <c r="Z73" s="66">
        <f t="shared" si="81"/>
        <v>45</v>
      </c>
      <c r="AA73" s="66">
        <f t="shared" si="81"/>
        <v>4</v>
      </c>
      <c r="AB73" s="66">
        <f t="shared" si="81"/>
        <v>41</v>
      </c>
      <c r="AC73" s="66">
        <f t="shared" si="81"/>
        <v>0</v>
      </c>
      <c r="AD73" s="66">
        <f t="shared" si="81"/>
        <v>0</v>
      </c>
      <c r="AE73" s="66">
        <f t="shared" si="81"/>
        <v>0</v>
      </c>
      <c r="AF73" s="66">
        <f t="shared" si="81"/>
        <v>393</v>
      </c>
      <c r="AG73" s="66">
        <f t="shared" si="81"/>
        <v>47</v>
      </c>
      <c r="AH73" s="66">
        <f t="shared" si="81"/>
        <v>346</v>
      </c>
      <c r="AI73" s="163"/>
      <c r="AJ73" s="164"/>
      <c r="AK73" s="164"/>
      <c r="AL73" s="164"/>
      <c r="AM73" s="145"/>
      <c r="AN73" s="164"/>
      <c r="AO73" s="164"/>
      <c r="AP73" s="145"/>
      <c r="AQ73" s="164"/>
      <c r="AR73" s="164"/>
      <c r="AS73" s="145"/>
      <c r="AT73" s="164"/>
      <c r="AU73" s="164"/>
      <c r="AV73" s="145"/>
      <c r="AW73" s="164"/>
      <c r="AX73" s="164"/>
      <c r="AY73" s="145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4"/>
      <c r="BM73" s="164"/>
      <c r="BN73" s="164"/>
      <c r="BO73" s="164"/>
      <c r="BP73" s="164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</row>
    <row r="74" spans="1:86" s="33" customFormat="1" ht="12.6" customHeight="1" x14ac:dyDescent="0.25">
      <c r="A74" s="41" t="s">
        <v>93</v>
      </c>
      <c r="B74" s="42">
        <f>B75</f>
        <v>0</v>
      </c>
      <c r="C74" s="315">
        <f t="shared" ref="C74:AH74" si="82">C75</f>
        <v>0</v>
      </c>
      <c r="D74" s="315">
        <f t="shared" si="82"/>
        <v>0</v>
      </c>
      <c r="E74" s="315">
        <f t="shared" si="82"/>
        <v>0</v>
      </c>
      <c r="F74" s="315">
        <f t="shared" si="82"/>
        <v>0</v>
      </c>
      <c r="G74" s="315">
        <f t="shared" si="82"/>
        <v>0</v>
      </c>
      <c r="H74" s="315">
        <f t="shared" si="82"/>
        <v>0</v>
      </c>
      <c r="I74" s="315">
        <f t="shared" si="82"/>
        <v>0</v>
      </c>
      <c r="J74" s="315">
        <f t="shared" si="82"/>
        <v>0</v>
      </c>
      <c r="K74" s="315">
        <f t="shared" si="82"/>
        <v>0</v>
      </c>
      <c r="L74" s="316">
        <f t="shared" si="82"/>
        <v>0</v>
      </c>
      <c r="M74" s="316"/>
      <c r="N74" s="42">
        <f t="shared" si="82"/>
        <v>24</v>
      </c>
      <c r="O74" s="85">
        <f t="shared" si="82"/>
        <v>0</v>
      </c>
      <c r="P74" s="86">
        <f t="shared" si="82"/>
        <v>24</v>
      </c>
      <c r="Q74" s="42">
        <f t="shared" si="82"/>
        <v>20</v>
      </c>
      <c r="R74" s="85">
        <f t="shared" si="82"/>
        <v>0</v>
      </c>
      <c r="S74" s="86">
        <f t="shared" si="82"/>
        <v>20</v>
      </c>
      <c r="T74" s="42">
        <f t="shared" si="82"/>
        <v>0</v>
      </c>
      <c r="U74" s="85">
        <f t="shared" si="82"/>
        <v>0</v>
      </c>
      <c r="V74" s="86">
        <f t="shared" si="82"/>
        <v>0</v>
      </c>
      <c r="W74" s="42">
        <f t="shared" si="82"/>
        <v>0</v>
      </c>
      <c r="X74" s="85">
        <f t="shared" si="82"/>
        <v>0</v>
      </c>
      <c r="Y74" s="86">
        <f t="shared" si="82"/>
        <v>0</v>
      </c>
      <c r="Z74" s="42">
        <f t="shared" si="82"/>
        <v>0</v>
      </c>
      <c r="AA74" s="85">
        <f t="shared" si="82"/>
        <v>0</v>
      </c>
      <c r="AB74" s="86">
        <f t="shared" si="82"/>
        <v>0</v>
      </c>
      <c r="AC74" s="42">
        <f t="shared" si="82"/>
        <v>0</v>
      </c>
      <c r="AD74" s="85">
        <f t="shared" si="82"/>
        <v>0</v>
      </c>
      <c r="AE74" s="86">
        <f t="shared" si="82"/>
        <v>0</v>
      </c>
      <c r="AF74" s="42">
        <f t="shared" si="82"/>
        <v>44</v>
      </c>
      <c r="AG74" s="85">
        <f t="shared" si="82"/>
        <v>0</v>
      </c>
      <c r="AH74" s="86">
        <f t="shared" si="82"/>
        <v>44</v>
      </c>
      <c r="AI74" s="190"/>
      <c r="AJ74" s="191"/>
      <c r="AK74" s="191"/>
      <c r="AL74" s="191"/>
      <c r="AM74" s="145">
        <f xml:space="preserve"> IF(Q74=0, 0,IF(Q74&gt;0, IF(Q74&lt;=15,15-Q74,IF(Q74&lt;=30,30-Q74,IF(Q74&lt;=45,45-Q74, 60-Q74)))))</f>
        <v>10</v>
      </c>
      <c r="AN74" s="192"/>
      <c r="AO74" s="192"/>
      <c r="AP74" s="145">
        <f xml:space="preserve"> IF(T74=0, 0,IF(T74&gt;0, IF(T74&lt;=15,15-T74,IF(T74&lt;=30,30-T74,IF(T74&lt;=45,45-T74, 60-T74)))))</f>
        <v>0</v>
      </c>
      <c r="AQ74" s="192"/>
      <c r="AR74" s="192"/>
      <c r="AS74" s="145">
        <f xml:space="preserve"> IF(W74=0, 0,IF(W74&gt;0, IF(W74&lt;=15,15-W74,IF(W74&lt;=30,30-W74,IF(W74&lt;=45,45-W74, 60-W74)))))</f>
        <v>0</v>
      </c>
      <c r="AT74" s="192"/>
      <c r="AU74" s="192"/>
      <c r="AV74" s="145">
        <f xml:space="preserve"> IF(Z74=0, 0,IF(Z74&gt;0, IF(Z74&lt;=15,15-Z74,IF(Z74&lt;=30,30-Z74,IF(Z74&lt;=45,45-Z74, 60-Z74)))))</f>
        <v>0</v>
      </c>
      <c r="AW74" s="192"/>
      <c r="AX74" s="192"/>
      <c r="AY74" s="145">
        <f xml:space="preserve"> IF(AC74=0, 0,IF(AC74&gt;0, IF(AC74&lt;=15,15-AC74,IF(AC74&lt;=30,30-AC74,IF(AC74&lt;=45,45-AC74, 60-AC74)))))</f>
        <v>0</v>
      </c>
      <c r="AZ74" s="192"/>
      <c r="BA74" s="192"/>
      <c r="BB74" s="192"/>
      <c r="BC74" s="192"/>
      <c r="BD74" s="192"/>
      <c r="BE74" s="145">
        <f t="shared" ref="BE74:BE79" si="83" xml:space="preserve"> IF(T74=0, 0,IF(T74&gt;0, IF(T74&lt;=15,15-T74,IF(T74&lt;=30,30-T74,IF(T74&lt;=45,45-T74, 0)))))</f>
        <v>0</v>
      </c>
      <c r="BF74" s="192"/>
      <c r="BG74" s="192"/>
      <c r="BH74" s="145">
        <f t="shared" ref="BH74:BH79" si="84" xml:space="preserve"> IF(W74=0, 0,IF(W74&gt;0, IF(W74&lt;=15,15-W74,IF(W74&lt;=30,30-W74,IF(W74&lt;=45,45-W74, 0)))))</f>
        <v>0</v>
      </c>
      <c r="BI74" s="192"/>
      <c r="BJ74" s="192"/>
      <c r="BK74" s="145">
        <f t="shared" ref="BK74:BK79" si="85" xml:space="preserve"> IF(Z74=0, 0,IF(Z74&gt;0, IF(Z74&lt;=15,15-Z74,IF(Z74&lt;=30,30-Z74,IF(Z74&lt;=45,45-Z74, 0)))))</f>
        <v>0</v>
      </c>
      <c r="BL74" s="192"/>
      <c r="BM74" s="192"/>
      <c r="BN74" s="145">
        <f t="shared" ref="BN74:BN79" si="86" xml:space="preserve"> IF(AC74=0, 0,IF(AC74&gt;0, IF(AC74&lt;=15,15-AC74,IF(AC74&lt;=30,30-AC74,IF(AC74&lt;=45,45-AC74, 0)))))</f>
        <v>0</v>
      </c>
      <c r="BO74" s="192"/>
      <c r="BP74" s="192"/>
    </row>
    <row r="75" spans="1:86" s="91" customFormat="1" ht="9.75" customHeight="1" x14ac:dyDescent="0.25">
      <c r="A75" s="50" t="s">
        <v>188</v>
      </c>
      <c r="B75" s="68">
        <v>0</v>
      </c>
      <c r="C75" s="318">
        <f>B75-O75</f>
        <v>0</v>
      </c>
      <c r="D75" s="318">
        <v>0</v>
      </c>
      <c r="E75" s="318">
        <f>D75-R75</f>
        <v>0</v>
      </c>
      <c r="F75" s="318"/>
      <c r="G75" s="318"/>
      <c r="H75" s="318"/>
      <c r="I75" s="318"/>
      <c r="J75" s="318"/>
      <c r="K75" s="318"/>
      <c r="L75" s="318"/>
      <c r="M75" s="318"/>
      <c r="N75" s="68">
        <f>O75+P75</f>
        <v>24</v>
      </c>
      <c r="O75" s="51"/>
      <c r="P75" s="53">
        <v>24</v>
      </c>
      <c r="Q75" s="68">
        <f>R75+S75</f>
        <v>20</v>
      </c>
      <c r="R75" s="51"/>
      <c r="S75" s="53">
        <v>20</v>
      </c>
      <c r="T75" s="68"/>
      <c r="U75" s="51"/>
      <c r="V75" s="53"/>
      <c r="W75" s="68"/>
      <c r="X75" s="51"/>
      <c r="Y75" s="53"/>
      <c r="Z75" s="68"/>
      <c r="AA75" s="51"/>
      <c r="AB75" s="53"/>
      <c r="AC75" s="68"/>
      <c r="AD75" s="51"/>
      <c r="AE75" s="53"/>
      <c r="AF75" s="68">
        <f>AG75+AH75</f>
        <v>44</v>
      </c>
      <c r="AG75" s="51">
        <f>O75+R75+U75+X75+AA75+AD75</f>
        <v>0</v>
      </c>
      <c r="AH75" s="53">
        <f>P75+S75+V75+Y75+AB75+AE75</f>
        <v>44</v>
      </c>
      <c r="AI75" s="193"/>
      <c r="AJ75" s="194">
        <f>AL75-P75</f>
        <v>6</v>
      </c>
      <c r="AK75" s="194"/>
      <c r="AL75" s="194">
        <v>30</v>
      </c>
      <c r="AM75" s="145">
        <f xml:space="preserve"> IF(Q75=0, 0,IF(Q75&gt;0, IF(Q75&lt;=15,15-Q75,IF(Q75&lt;=30,30-Q75,IF(Q75&lt;=45,45-Q75, 60-Q75)))))</f>
        <v>10</v>
      </c>
      <c r="AN75" s="195"/>
      <c r="AO75" s="195"/>
      <c r="AP75" s="145">
        <f xml:space="preserve"> IF(T75=0, 0,IF(T75&gt;0, IF(T75&lt;=15,15-T75,IF(T75&lt;=30,30-T75,IF(T75&lt;=45,45-T75, 60-T75)))))</f>
        <v>0</v>
      </c>
      <c r="AQ75" s="195"/>
      <c r="AR75" s="195"/>
      <c r="AS75" s="145">
        <f xml:space="preserve"> IF(W75=0, 0,IF(W75&gt;0, IF(W75&lt;=15,15-W75,IF(W75&lt;=30,30-W75,IF(W75&lt;=45,45-W75, 60-W75)))))</f>
        <v>0</v>
      </c>
      <c r="AT75" s="195"/>
      <c r="AU75" s="195"/>
      <c r="AV75" s="145">
        <f xml:space="preserve"> IF(Z75=0, 0,IF(Z75&gt;0, IF(Z75&lt;=15,15-Z75,IF(Z75&lt;=30,30-Z75,IF(Z75&lt;=45,45-Z75, 60-Z75)))))</f>
        <v>0</v>
      </c>
      <c r="AW75" s="195"/>
      <c r="AX75" s="195"/>
      <c r="AY75" s="145">
        <f xml:space="preserve"> IF(AC75=0, 0,IF(AC75&gt;0, IF(AC75&lt;=15,15-AC75,IF(AC75&lt;=30,30-AC75,IF(AC75&lt;=45,45-AC75, 60-AC75)))))</f>
        <v>0</v>
      </c>
      <c r="AZ75" s="195"/>
      <c r="BA75" s="195"/>
      <c r="BB75" s="195"/>
      <c r="BC75" s="195"/>
      <c r="BD75" s="195"/>
      <c r="BE75" s="145">
        <f t="shared" si="83"/>
        <v>0</v>
      </c>
      <c r="BF75" s="195"/>
      <c r="BG75" s="195"/>
      <c r="BH75" s="145">
        <f t="shared" si="84"/>
        <v>0</v>
      </c>
      <c r="BI75" s="195"/>
      <c r="BJ75" s="195"/>
      <c r="BK75" s="145">
        <f t="shared" si="85"/>
        <v>0</v>
      </c>
      <c r="BL75" s="195"/>
      <c r="BM75" s="195"/>
      <c r="BN75" s="145">
        <f t="shared" si="86"/>
        <v>0</v>
      </c>
      <c r="BO75" s="195"/>
      <c r="BP75" s="195"/>
    </row>
    <row r="76" spans="1:86" s="33" customFormat="1" ht="12.75" customHeight="1" x14ac:dyDescent="0.25">
      <c r="A76" s="42" t="s">
        <v>95</v>
      </c>
      <c r="B76" s="42">
        <f>B77+B78</f>
        <v>0</v>
      </c>
      <c r="C76" s="315">
        <f t="shared" ref="C76:AH76" si="87">C77+C78</f>
        <v>0</v>
      </c>
      <c r="D76" s="315">
        <f t="shared" si="87"/>
        <v>0</v>
      </c>
      <c r="E76" s="315">
        <f t="shared" si="87"/>
        <v>0</v>
      </c>
      <c r="F76" s="315">
        <f t="shared" si="87"/>
        <v>0</v>
      </c>
      <c r="G76" s="315">
        <f t="shared" si="87"/>
        <v>0</v>
      </c>
      <c r="H76" s="315">
        <f t="shared" si="87"/>
        <v>8</v>
      </c>
      <c r="I76" s="315">
        <f t="shared" si="87"/>
        <v>0</v>
      </c>
      <c r="J76" s="315">
        <f t="shared" si="87"/>
        <v>5</v>
      </c>
      <c r="K76" s="315">
        <f t="shared" si="87"/>
        <v>1</v>
      </c>
      <c r="L76" s="316">
        <f t="shared" si="87"/>
        <v>0</v>
      </c>
      <c r="M76" s="316"/>
      <c r="N76" s="42">
        <f t="shared" si="87"/>
        <v>41</v>
      </c>
      <c r="O76" s="85">
        <f t="shared" si="87"/>
        <v>0</v>
      </c>
      <c r="P76" s="86">
        <f t="shared" si="87"/>
        <v>41</v>
      </c>
      <c r="Q76" s="42">
        <f t="shared" si="87"/>
        <v>58</v>
      </c>
      <c r="R76" s="85">
        <f t="shared" si="87"/>
        <v>0</v>
      </c>
      <c r="S76" s="86">
        <f t="shared" si="87"/>
        <v>58</v>
      </c>
      <c r="T76" s="42">
        <f t="shared" si="87"/>
        <v>57</v>
      </c>
      <c r="U76" s="85">
        <f t="shared" si="87"/>
        <v>1</v>
      </c>
      <c r="V76" s="86">
        <f t="shared" si="87"/>
        <v>56</v>
      </c>
      <c r="W76" s="42">
        <f t="shared" si="87"/>
        <v>57</v>
      </c>
      <c r="X76" s="85">
        <f t="shared" si="87"/>
        <v>8</v>
      </c>
      <c r="Y76" s="86">
        <f t="shared" si="87"/>
        <v>49</v>
      </c>
      <c r="Z76" s="42">
        <f t="shared" si="87"/>
        <v>44</v>
      </c>
      <c r="AA76" s="85">
        <f t="shared" si="87"/>
        <v>4</v>
      </c>
      <c r="AB76" s="86">
        <f t="shared" si="87"/>
        <v>40</v>
      </c>
      <c r="AC76" s="42">
        <f t="shared" si="87"/>
        <v>0</v>
      </c>
      <c r="AD76" s="85">
        <f t="shared" si="87"/>
        <v>0</v>
      </c>
      <c r="AE76" s="86">
        <f t="shared" si="87"/>
        <v>0</v>
      </c>
      <c r="AF76" s="42">
        <f t="shared" si="87"/>
        <v>257</v>
      </c>
      <c r="AG76" s="85">
        <f t="shared" si="87"/>
        <v>13</v>
      </c>
      <c r="AH76" s="86">
        <f t="shared" si="87"/>
        <v>244</v>
      </c>
      <c r="AI76" s="62"/>
      <c r="AJ76" s="194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>
        <f t="shared" si="83"/>
        <v>0</v>
      </c>
      <c r="BF76" s="145"/>
      <c r="BG76" s="145"/>
      <c r="BH76" s="145">
        <f t="shared" si="84"/>
        <v>0</v>
      </c>
      <c r="BI76" s="145"/>
      <c r="BJ76" s="145"/>
      <c r="BK76" s="145">
        <f t="shared" si="85"/>
        <v>1</v>
      </c>
      <c r="BL76" s="145"/>
      <c r="BM76" s="145"/>
      <c r="BN76" s="145">
        <f t="shared" si="86"/>
        <v>0</v>
      </c>
      <c r="BO76" s="145"/>
      <c r="BP76" s="145"/>
    </row>
    <row r="77" spans="1:86" s="33" customFormat="1" ht="14.25" customHeight="1" x14ac:dyDescent="0.25">
      <c r="A77" s="49" t="s">
        <v>96</v>
      </c>
      <c r="B77" s="42">
        <v>0</v>
      </c>
      <c r="C77" s="318">
        <f>B77-O77</f>
        <v>0</v>
      </c>
      <c r="D77" s="318">
        <v>0</v>
      </c>
      <c r="E77" s="318">
        <f>D77-R77</f>
        <v>0</v>
      </c>
      <c r="F77" s="318">
        <v>0</v>
      </c>
      <c r="G77" s="318">
        <v>0</v>
      </c>
      <c r="H77" s="318">
        <v>8</v>
      </c>
      <c r="I77" s="318">
        <f>H77-X77</f>
        <v>0</v>
      </c>
      <c r="J77" s="318">
        <v>5</v>
      </c>
      <c r="K77" s="318">
        <f>J77-AA77</f>
        <v>1</v>
      </c>
      <c r="L77" s="316"/>
      <c r="M77" s="316"/>
      <c r="N77" s="48">
        <f>O77+P77</f>
        <v>0</v>
      </c>
      <c r="O77" s="43"/>
      <c r="P77" s="46"/>
      <c r="Q77" s="48">
        <f>R77+S77</f>
        <v>0</v>
      </c>
      <c r="R77" s="43"/>
      <c r="S77" s="46"/>
      <c r="T77" s="48">
        <f>U77+V77</f>
        <v>57</v>
      </c>
      <c r="U77" s="43">
        <v>1</v>
      </c>
      <c r="V77" s="46">
        <v>56</v>
      </c>
      <c r="W77" s="48">
        <f>X77+Y77</f>
        <v>57</v>
      </c>
      <c r="X77" s="43">
        <v>8</v>
      </c>
      <c r="Y77" s="46">
        <v>49</v>
      </c>
      <c r="Z77" s="48">
        <f>AA77+AB77</f>
        <v>44</v>
      </c>
      <c r="AA77" s="43">
        <v>4</v>
      </c>
      <c r="AB77" s="46">
        <v>40</v>
      </c>
      <c r="AC77" s="48">
        <f>AD77+AE77</f>
        <v>0</v>
      </c>
      <c r="AD77" s="43">
        <v>0</v>
      </c>
      <c r="AE77" s="46">
        <v>0</v>
      </c>
      <c r="AF77" s="48">
        <f>AG77+AH77</f>
        <v>158</v>
      </c>
      <c r="AG77" s="43">
        <f>O77+R77+U77+X77+AA77+AD77</f>
        <v>13</v>
      </c>
      <c r="AH77" s="46">
        <f>P77+S77+V77+Y77+AB77+AE77</f>
        <v>145</v>
      </c>
      <c r="AI77" s="62"/>
      <c r="AJ77" s="194"/>
      <c r="AK77" s="145"/>
      <c r="AL77" s="145"/>
      <c r="AM77" s="145">
        <f xml:space="preserve"> IF(Q77=0, 0,IF(Q77&gt;0, IF(Q77&lt;=15,15-Q77,IF(Q77&lt;=30,30-Q77,IF(Q77&lt;=45,45-Q77, 60-Q77)))))</f>
        <v>0</v>
      </c>
      <c r="AN77" s="145"/>
      <c r="AO77" s="145"/>
      <c r="AP77" s="145">
        <f xml:space="preserve"> IF(T77=0, 0,IF(T77&gt;0, IF(T77&lt;=15,15-T77,IF(T77&lt;=30,30-T77,IF(T77&lt;=45,45-T77, 60-T77)))))</f>
        <v>3</v>
      </c>
      <c r="AQ77" s="145"/>
      <c r="AR77" s="145"/>
      <c r="AS77" s="145">
        <f xml:space="preserve"> IF(W77=0, 0,IF(W77&gt;0, IF(W77&lt;=15,15-W77,IF(W77&lt;=30,30-W77,IF(W77&lt;=45,45-W77, 60-W77)))))</f>
        <v>3</v>
      </c>
      <c r="AT77" s="145"/>
      <c r="AU77" s="145"/>
      <c r="AV77" s="145">
        <f xml:space="preserve"> IF(Z77=0, 0,IF(Z77&gt;0, IF(Z77&lt;=15,15-Z77,IF(Z77&lt;=30,30-Z77,IF(Z77&lt;=45,45-Z77, 60-Z77)))))</f>
        <v>1</v>
      </c>
      <c r="AW77" s="145"/>
      <c r="AX77" s="145"/>
      <c r="AY77" s="145">
        <f xml:space="preserve"> IF(AC77=0, 0,IF(AC77&gt;0, IF(AC77&lt;=15,15-AC77,IF(AC77&lt;=30,30-AC77,IF(AC77&lt;=45,45-AC77, 60-AC77)))))</f>
        <v>0</v>
      </c>
      <c r="AZ77" s="145"/>
      <c r="BA77" s="145"/>
      <c r="BB77" s="145"/>
      <c r="BC77" s="145"/>
      <c r="BD77" s="145"/>
      <c r="BE77" s="145">
        <f t="shared" si="83"/>
        <v>0</v>
      </c>
      <c r="BF77" s="145"/>
      <c r="BG77" s="145"/>
      <c r="BH77" s="145">
        <f t="shared" si="84"/>
        <v>0</v>
      </c>
      <c r="BI77" s="145"/>
      <c r="BJ77" s="145"/>
      <c r="BK77" s="145">
        <f t="shared" si="85"/>
        <v>1</v>
      </c>
      <c r="BL77" s="145"/>
      <c r="BM77" s="145"/>
      <c r="BN77" s="145">
        <f t="shared" si="86"/>
        <v>0</v>
      </c>
      <c r="BO77" s="145"/>
      <c r="BP77" s="145"/>
    </row>
    <row r="78" spans="1:86" s="33" customFormat="1" ht="12" customHeight="1" x14ac:dyDescent="0.25">
      <c r="A78" s="49" t="s">
        <v>97</v>
      </c>
      <c r="B78" s="42">
        <v>0</v>
      </c>
      <c r="C78" s="318">
        <f>B78-O78</f>
        <v>0</v>
      </c>
      <c r="D78" s="318">
        <v>0</v>
      </c>
      <c r="E78" s="318">
        <f>D78-R78</f>
        <v>0</v>
      </c>
      <c r="F78" s="318"/>
      <c r="G78" s="318"/>
      <c r="H78" s="318"/>
      <c r="I78" s="318"/>
      <c r="J78" s="318"/>
      <c r="K78" s="318"/>
      <c r="L78" s="316"/>
      <c r="M78" s="316"/>
      <c r="N78" s="48">
        <f>O78+P78</f>
        <v>41</v>
      </c>
      <c r="O78" s="43"/>
      <c r="P78" s="46">
        <v>41</v>
      </c>
      <c r="Q78" s="48">
        <f>R78+S78</f>
        <v>58</v>
      </c>
      <c r="R78" s="43"/>
      <c r="S78" s="46">
        <v>58</v>
      </c>
      <c r="T78" s="48"/>
      <c r="U78" s="43"/>
      <c r="V78" s="46"/>
      <c r="W78" s="48"/>
      <c r="X78" s="43"/>
      <c r="Y78" s="46"/>
      <c r="Z78" s="48"/>
      <c r="AA78" s="43"/>
      <c r="AB78" s="46"/>
      <c r="AC78" s="48"/>
      <c r="AD78" s="43"/>
      <c r="AE78" s="46"/>
      <c r="AF78" s="48">
        <f>AG78+AH78</f>
        <v>99</v>
      </c>
      <c r="AG78" s="43">
        <f t="shared" ref="AG78:AH78" si="88">O78+R78+U78+X78+AA78+AD78</f>
        <v>0</v>
      </c>
      <c r="AH78" s="46">
        <f t="shared" si="88"/>
        <v>99</v>
      </c>
      <c r="AI78" s="62"/>
      <c r="AJ78" s="194">
        <f>AL78-P78</f>
        <v>9</v>
      </c>
      <c r="AK78" s="145"/>
      <c r="AL78" s="145">
        <v>50</v>
      </c>
      <c r="AM78" s="145">
        <f xml:space="preserve"> IF(Q78=0, 0,IF(Q78&gt;0, IF(Q78&lt;=15,15-Q78,IF(Q78&lt;=30,30-Q78,IF(Q78&lt;=45,45-Q78, 60-Q78)))))</f>
        <v>2</v>
      </c>
      <c r="AN78" s="145"/>
      <c r="AO78" s="145"/>
      <c r="AP78" s="145">
        <f xml:space="preserve"> IF(T78=0, 0,IF(T78&gt;0, IF(T78&lt;=15,15-T78,IF(T78&lt;=30,30-T78,IF(T78&lt;=45,45-T78, 60-T78)))))</f>
        <v>0</v>
      </c>
      <c r="AQ78" s="145"/>
      <c r="AR78" s="145"/>
      <c r="AS78" s="145">
        <f xml:space="preserve"> IF(W78=0, 0,IF(W78&gt;0, IF(W78&lt;=15,15-W78,IF(W78&lt;=30,30-W78,IF(W78&lt;=45,45-W78, 60-W78)))))</f>
        <v>0</v>
      </c>
      <c r="AT78" s="145"/>
      <c r="AU78" s="145"/>
      <c r="AV78" s="145">
        <f xml:space="preserve"> IF(Z78=0, 0,IF(Z78&gt;0, IF(Z78&lt;=15,15-Z78,IF(Z78&lt;=30,30-Z78,IF(Z78&lt;=45,45-Z78, 60-Z78)))))</f>
        <v>0</v>
      </c>
      <c r="AW78" s="145"/>
      <c r="AX78" s="145"/>
      <c r="AY78" s="145">
        <f xml:space="preserve"> IF(AC78=0, 0,IF(AC78&gt;0, IF(AC78&lt;=15,15-AC78,IF(AC78&lt;=30,30-AC78,IF(AC78&lt;=45,45-AC78, 60-AC78)))))</f>
        <v>0</v>
      </c>
      <c r="AZ78" s="145"/>
      <c r="BA78" s="145"/>
      <c r="BB78" s="145"/>
      <c r="BC78" s="145"/>
      <c r="BD78" s="145"/>
      <c r="BE78" s="145">
        <f t="shared" si="83"/>
        <v>0</v>
      </c>
      <c r="BF78" s="145"/>
      <c r="BG78" s="145"/>
      <c r="BH78" s="145">
        <f t="shared" si="84"/>
        <v>0</v>
      </c>
      <c r="BI78" s="145"/>
      <c r="BJ78" s="145"/>
      <c r="BK78" s="145">
        <f t="shared" si="85"/>
        <v>0</v>
      </c>
      <c r="BL78" s="145"/>
      <c r="BM78" s="145"/>
      <c r="BN78" s="145">
        <f t="shared" si="86"/>
        <v>0</v>
      </c>
      <c r="BO78" s="145"/>
      <c r="BP78" s="145"/>
    </row>
    <row r="79" spans="1:86" s="33" customFormat="1" ht="14.25" customHeight="1" x14ac:dyDescent="0.25">
      <c r="A79" s="42" t="s">
        <v>98</v>
      </c>
      <c r="B79" s="42">
        <v>12</v>
      </c>
      <c r="C79" s="315">
        <f>B79-O79</f>
        <v>0</v>
      </c>
      <c r="D79" s="315">
        <v>10</v>
      </c>
      <c r="E79" s="315">
        <v>0</v>
      </c>
      <c r="F79" s="315">
        <v>6</v>
      </c>
      <c r="G79" s="315">
        <f>F79-U79</f>
        <v>1</v>
      </c>
      <c r="H79" s="315">
        <v>6</v>
      </c>
      <c r="I79" s="315">
        <f>H79-X79</f>
        <v>1</v>
      </c>
      <c r="J79" s="315"/>
      <c r="K79" s="315">
        <f>J79-AA79</f>
        <v>0</v>
      </c>
      <c r="L79" s="316"/>
      <c r="M79" s="316"/>
      <c r="N79" s="48">
        <f>O79+P79</f>
        <v>33</v>
      </c>
      <c r="O79" s="43">
        <v>12</v>
      </c>
      <c r="P79" s="46">
        <v>21</v>
      </c>
      <c r="Q79" s="48">
        <f>R79+S79</f>
        <v>23</v>
      </c>
      <c r="R79" s="43">
        <v>12</v>
      </c>
      <c r="S79" s="46">
        <v>11</v>
      </c>
      <c r="T79" s="48">
        <f>U79+V79</f>
        <v>16</v>
      </c>
      <c r="U79" s="43">
        <v>5</v>
      </c>
      <c r="V79" s="46">
        <v>11</v>
      </c>
      <c r="W79" s="48">
        <f>X79+Y79</f>
        <v>19</v>
      </c>
      <c r="X79" s="43">
        <v>5</v>
      </c>
      <c r="Y79" s="46">
        <v>14</v>
      </c>
      <c r="Z79" s="48">
        <f>AA79+AB79</f>
        <v>1</v>
      </c>
      <c r="AA79" s="43">
        <v>0</v>
      </c>
      <c r="AB79" s="46">
        <v>1</v>
      </c>
      <c r="AC79" s="48">
        <f>AD79+AE79</f>
        <v>0</v>
      </c>
      <c r="AD79" s="43">
        <v>0</v>
      </c>
      <c r="AE79" s="46">
        <v>0</v>
      </c>
      <c r="AF79" s="48">
        <f>AG79+AH79</f>
        <v>92</v>
      </c>
      <c r="AG79" s="43">
        <f>O79+R79+U79+X79+AA79+AD79</f>
        <v>34</v>
      </c>
      <c r="AH79" s="46">
        <f>P79+S79+V79+Y79+AB79+AE79</f>
        <v>58</v>
      </c>
      <c r="AI79" s="62"/>
      <c r="AJ79" s="194">
        <f>AL79-P79</f>
        <v>-1</v>
      </c>
      <c r="AK79" s="145"/>
      <c r="AL79" s="145">
        <v>20</v>
      </c>
      <c r="AM79" s="145">
        <f xml:space="preserve"> IF(Q79=0, 0,IF(Q79&gt;0, IF(Q79&lt;=15,15-Q79,IF(Q79&lt;=30,30-Q79,IF(Q79&lt;=45,45-Q79, 60-Q79)))))</f>
        <v>7</v>
      </c>
      <c r="AN79" s="145"/>
      <c r="AO79" s="145"/>
      <c r="AP79" s="145">
        <f xml:space="preserve"> IF(T79=0, 0,IF(T79&gt;0, IF(T79&lt;=15,15-T79,IF(T79&lt;=30,30-T79,IF(T79&lt;=45,45-T79, 60-T79)))))</f>
        <v>14</v>
      </c>
      <c r="AQ79" s="145"/>
      <c r="AR79" s="145"/>
      <c r="AS79" s="145">
        <f xml:space="preserve"> IF(W79=0, 0,IF(W79&gt;0, IF(W79&lt;=15,15-W79,IF(W79&lt;=30,30-W79,IF(W79&lt;=45,45-W79, 60-W79)))))</f>
        <v>11</v>
      </c>
      <c r="AT79" s="145"/>
      <c r="AU79" s="145"/>
      <c r="AV79" s="145">
        <f xml:space="preserve"> IF(Z79=0, 0,IF(Z79&gt;0, IF(Z79&lt;=15,15-Z79,IF(Z79&lt;=30,30-Z79,IF(Z79&lt;=45,45-Z79, 60-Z79)))))</f>
        <v>14</v>
      </c>
      <c r="AW79" s="145"/>
      <c r="AX79" s="145"/>
      <c r="AY79" s="145">
        <f xml:space="preserve"> IF(AC79=0, 0,IF(AC79&gt;0, IF(AC79&lt;=15,15-AC79,IF(AC79&lt;=30,30-AC79,IF(AC79&lt;=45,45-AC79, 60-AC79)))))</f>
        <v>0</v>
      </c>
      <c r="AZ79" s="145"/>
      <c r="BA79" s="145"/>
      <c r="BB79" s="145"/>
      <c r="BC79" s="145"/>
      <c r="BD79" s="145"/>
      <c r="BE79" s="145">
        <f t="shared" si="83"/>
        <v>14</v>
      </c>
      <c r="BF79" s="145"/>
      <c r="BG79" s="145"/>
      <c r="BH79" s="145">
        <f t="shared" si="84"/>
        <v>11</v>
      </c>
      <c r="BI79" s="145"/>
      <c r="BJ79" s="145"/>
      <c r="BK79" s="145">
        <f t="shared" si="85"/>
        <v>14</v>
      </c>
      <c r="BL79" s="145"/>
      <c r="BM79" s="145"/>
      <c r="BN79" s="145">
        <f t="shared" si="86"/>
        <v>0</v>
      </c>
      <c r="BO79" s="145"/>
      <c r="BP79" s="145"/>
    </row>
    <row r="80" spans="1:86" s="39" customFormat="1" ht="12" customHeight="1" x14ac:dyDescent="0.25">
      <c r="A80" s="35" t="s">
        <v>53</v>
      </c>
      <c r="B80" s="196">
        <f>B82+B81</f>
        <v>0</v>
      </c>
      <c r="C80" s="196">
        <f t="shared" ref="C80:AH80" si="89">C82+C81</f>
        <v>0</v>
      </c>
      <c r="D80" s="196">
        <f t="shared" si="89"/>
        <v>0</v>
      </c>
      <c r="E80" s="196">
        <f t="shared" si="89"/>
        <v>0</v>
      </c>
      <c r="F80" s="196">
        <f t="shared" si="89"/>
        <v>0</v>
      </c>
      <c r="G80" s="196">
        <f t="shared" si="89"/>
        <v>0</v>
      </c>
      <c r="H80" s="196">
        <f t="shared" si="89"/>
        <v>0</v>
      </c>
      <c r="I80" s="196">
        <f t="shared" si="89"/>
        <v>0</v>
      </c>
      <c r="J80" s="196">
        <f t="shared" si="89"/>
        <v>0</v>
      </c>
      <c r="K80" s="196">
        <f t="shared" si="89"/>
        <v>0</v>
      </c>
      <c r="L80" s="196">
        <f t="shared" si="89"/>
        <v>0</v>
      </c>
      <c r="M80" s="196">
        <f t="shared" si="89"/>
        <v>0</v>
      </c>
      <c r="N80" s="196">
        <f t="shared" si="89"/>
        <v>10</v>
      </c>
      <c r="O80" s="196">
        <f t="shared" si="89"/>
        <v>0</v>
      </c>
      <c r="P80" s="196">
        <f t="shared" si="89"/>
        <v>10</v>
      </c>
      <c r="Q80" s="196">
        <f t="shared" si="89"/>
        <v>0</v>
      </c>
      <c r="R80" s="196">
        <f t="shared" si="89"/>
        <v>0</v>
      </c>
      <c r="S80" s="196">
        <f t="shared" si="89"/>
        <v>0</v>
      </c>
      <c r="T80" s="196">
        <f t="shared" si="89"/>
        <v>0</v>
      </c>
      <c r="U80" s="196">
        <f t="shared" si="89"/>
        <v>0</v>
      </c>
      <c r="V80" s="196">
        <f t="shared" si="89"/>
        <v>0</v>
      </c>
      <c r="W80" s="196">
        <f t="shared" si="89"/>
        <v>0</v>
      </c>
      <c r="X80" s="196">
        <f t="shared" si="89"/>
        <v>0</v>
      </c>
      <c r="Y80" s="196">
        <f t="shared" si="89"/>
        <v>0</v>
      </c>
      <c r="Z80" s="196">
        <f t="shared" si="89"/>
        <v>0</v>
      </c>
      <c r="AA80" s="196">
        <f t="shared" si="89"/>
        <v>0</v>
      </c>
      <c r="AB80" s="196">
        <f t="shared" si="89"/>
        <v>0</v>
      </c>
      <c r="AC80" s="196">
        <f t="shared" si="89"/>
        <v>0</v>
      </c>
      <c r="AD80" s="196">
        <f t="shared" si="89"/>
        <v>0</v>
      </c>
      <c r="AE80" s="196">
        <f t="shared" si="89"/>
        <v>0</v>
      </c>
      <c r="AF80" s="196">
        <f t="shared" si="89"/>
        <v>10</v>
      </c>
      <c r="AG80" s="196">
        <f t="shared" si="89"/>
        <v>0</v>
      </c>
      <c r="AH80" s="196">
        <f t="shared" si="89"/>
        <v>10</v>
      </c>
      <c r="AI80" s="179"/>
      <c r="AJ80" s="197"/>
      <c r="AK80" s="197"/>
      <c r="AL80" s="197"/>
      <c r="AM80" s="145"/>
      <c r="AN80" s="164"/>
      <c r="AO80" s="164"/>
      <c r="AP80" s="145"/>
      <c r="AQ80" s="164"/>
      <c r="AR80" s="164"/>
      <c r="AS80" s="145"/>
      <c r="AT80" s="164"/>
      <c r="AU80" s="164"/>
      <c r="AV80" s="145"/>
      <c r="AW80" s="164"/>
      <c r="AX80" s="164"/>
      <c r="AY80" s="145"/>
      <c r="AZ80" s="164"/>
      <c r="BA80" s="164"/>
      <c r="BB80" s="164"/>
      <c r="BC80" s="164"/>
      <c r="BD80" s="164"/>
      <c r="BE80" s="164"/>
      <c r="BF80" s="164"/>
      <c r="BG80" s="164"/>
      <c r="BH80" s="145"/>
      <c r="BI80" s="164"/>
      <c r="BJ80" s="164"/>
      <c r="BK80" s="145"/>
      <c r="BL80" s="164"/>
      <c r="BM80" s="164"/>
      <c r="BN80" s="145"/>
      <c r="BO80" s="164"/>
      <c r="BP80" s="164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</row>
    <row r="81" spans="1:86" s="33" customFormat="1" ht="15" customHeight="1" x14ac:dyDescent="0.25">
      <c r="A81" s="198" t="s">
        <v>189</v>
      </c>
      <c r="B81" s="42">
        <v>0</v>
      </c>
      <c r="C81" s="315">
        <f>B81-O81</f>
        <v>0</v>
      </c>
      <c r="D81" s="315">
        <v>0</v>
      </c>
      <c r="E81" s="315">
        <f>D81-R81</f>
        <v>0</v>
      </c>
      <c r="F81" s="315">
        <v>0</v>
      </c>
      <c r="G81" s="315">
        <f>F81-U81</f>
        <v>0</v>
      </c>
      <c r="H81" s="316"/>
      <c r="I81" s="316"/>
      <c r="J81" s="316"/>
      <c r="K81" s="316"/>
      <c r="L81" s="316"/>
      <c r="M81" s="316"/>
      <c r="N81" s="48">
        <f>O81+P81</f>
        <v>0</v>
      </c>
      <c r="O81" s="43"/>
      <c r="P81" s="46">
        <v>0</v>
      </c>
      <c r="Q81" s="48">
        <f>R81+S81</f>
        <v>0</v>
      </c>
      <c r="R81" s="43"/>
      <c r="S81" s="46"/>
      <c r="T81" s="48">
        <f>U81+V81</f>
        <v>0</v>
      </c>
      <c r="U81" s="43">
        <v>0</v>
      </c>
      <c r="V81" s="46">
        <v>0</v>
      </c>
      <c r="W81" s="48"/>
      <c r="X81" s="43"/>
      <c r="Y81" s="46"/>
      <c r="Z81" s="48"/>
      <c r="AA81" s="43"/>
      <c r="AB81" s="46"/>
      <c r="AC81" s="48"/>
      <c r="AD81" s="43"/>
      <c r="AE81" s="46"/>
      <c r="AF81" s="48">
        <f>AG81+AH81</f>
        <v>0</v>
      </c>
      <c r="AG81" s="43">
        <f>R81+U81</f>
        <v>0</v>
      </c>
      <c r="AH81" s="46">
        <f>S81+V81</f>
        <v>0</v>
      </c>
      <c r="AI81" s="62"/>
      <c r="AJ81" s="199"/>
      <c r="AK81" s="199"/>
      <c r="AL81" s="199"/>
      <c r="AM81" s="145">
        <f xml:space="preserve"> IF(Q81=0, 0,IF(Q81&gt;0, IF(Q81&lt;=15,15-Q81,IF(Q81&lt;=30,30-Q81,IF(Q81&lt;=45,45-Q81, 60-Q81)))))</f>
        <v>0</v>
      </c>
      <c r="AN81" s="145"/>
      <c r="AO81" s="145"/>
      <c r="AP81" s="145">
        <f xml:space="preserve"> IF(T81=0, 0,IF(T81&gt;0, IF(T81&lt;=15,15-T81,IF(T81&lt;=30,30-T81,IF(T81&lt;=45,45-T81, 60-T81)))))</f>
        <v>0</v>
      </c>
      <c r="AQ81" s="145"/>
      <c r="AR81" s="145"/>
      <c r="AS81" s="145">
        <f xml:space="preserve"> IF(W81=0, 0,IF(W81&gt;0, IF(W81&lt;=15,15-W81,IF(W81&lt;=30,30-W81,IF(W81&lt;=45,45-W81, 60-W81)))))</f>
        <v>0</v>
      </c>
      <c r="AT81" s="145"/>
      <c r="AU81" s="145"/>
      <c r="AV81" s="145">
        <f xml:space="preserve"> IF(Z81=0, 0,IF(Z81&gt;0, IF(Z81&lt;=15,15-Z81,IF(Z81&lt;=30,30-Z81,IF(Z81&lt;=45,45-Z81, 60-Z81)))))</f>
        <v>0</v>
      </c>
      <c r="AW81" s="145"/>
      <c r="AX81" s="145"/>
      <c r="AY81" s="145">
        <f xml:space="preserve"> IF(AC81=0, 0,IF(AC81&gt;0, IF(AC81&lt;=15,15-AC81,IF(AC81&lt;=30,30-AC81,IF(AC81&lt;=45,45-AC81, 60-AC81)))))</f>
        <v>0</v>
      </c>
      <c r="AZ81" s="145"/>
      <c r="BA81" s="145"/>
      <c r="BB81" s="145"/>
      <c r="BC81" s="145"/>
      <c r="BD81" s="145"/>
      <c r="BE81" s="145">
        <f xml:space="preserve"> IF(T81=0, 0,IF(T79&gt;0, IF(T79&lt;=15,15-T79,IF(T79&lt;=30,30-T79,IF(T79&lt;=45,45-T79, 0)))))</f>
        <v>0</v>
      </c>
      <c r="BF81" s="145"/>
      <c r="BG81" s="145"/>
      <c r="BH81" s="145">
        <f xml:space="preserve"> IF(W81=0, 0,IF(W81&gt;0, IF(W81&lt;=15,15-W81,IF(W81&lt;=30,30-W81,IF(W81&lt;=45,45-W81, 0)))))</f>
        <v>0</v>
      </c>
      <c r="BI81" s="145"/>
      <c r="BJ81" s="145"/>
      <c r="BK81" s="145">
        <f xml:space="preserve"> IF(Z81=0, 0,IF(Z81&gt;0, IF(Z81&lt;=15,15-Z81,IF(Z81&lt;=30,30-Z81,IF(Z81&lt;=45,45-Z81, 0)))))</f>
        <v>0</v>
      </c>
      <c r="BL81" s="145"/>
      <c r="BM81" s="145"/>
      <c r="BN81" s="145">
        <f xml:space="preserve"> IF(AC81=0, 0,IF(AC81&gt;0, IF(AC81&lt;=15,15-AC81,IF(AC81&lt;=30,30-AC81,IF(AC81&lt;=45,45-AC81, 0)))))</f>
        <v>0</v>
      </c>
      <c r="BO81" s="145"/>
      <c r="BP81" s="145"/>
    </row>
    <row r="82" spans="1:86" s="33" customFormat="1" ht="13.5" customHeight="1" x14ac:dyDescent="0.25">
      <c r="A82" s="198" t="s">
        <v>190</v>
      </c>
      <c r="B82" s="42">
        <f>B83</f>
        <v>0</v>
      </c>
      <c r="C82" s="315">
        <f t="shared" ref="C82:AH82" si="90">C83</f>
        <v>0</v>
      </c>
      <c r="D82" s="315">
        <f t="shared" si="90"/>
        <v>0</v>
      </c>
      <c r="E82" s="315">
        <f t="shared" si="90"/>
        <v>0</v>
      </c>
      <c r="F82" s="315">
        <f t="shared" si="90"/>
        <v>0</v>
      </c>
      <c r="G82" s="315">
        <f t="shared" si="90"/>
        <v>0</v>
      </c>
      <c r="H82" s="316">
        <f t="shared" si="90"/>
        <v>0</v>
      </c>
      <c r="I82" s="316"/>
      <c r="J82" s="316"/>
      <c r="K82" s="316"/>
      <c r="L82" s="316"/>
      <c r="M82" s="316"/>
      <c r="N82" s="42">
        <f>N83</f>
        <v>10</v>
      </c>
      <c r="O82" s="85">
        <f t="shared" si="90"/>
        <v>0</v>
      </c>
      <c r="P82" s="86">
        <f t="shared" si="90"/>
        <v>10</v>
      </c>
      <c r="Q82" s="42">
        <f t="shared" si="90"/>
        <v>0</v>
      </c>
      <c r="R82" s="85">
        <f t="shared" si="90"/>
        <v>0</v>
      </c>
      <c r="S82" s="86">
        <f t="shared" si="90"/>
        <v>0</v>
      </c>
      <c r="T82" s="42">
        <f t="shared" si="90"/>
        <v>0</v>
      </c>
      <c r="U82" s="85">
        <f t="shared" si="90"/>
        <v>0</v>
      </c>
      <c r="V82" s="86">
        <f t="shared" si="90"/>
        <v>0</v>
      </c>
      <c r="W82" s="42">
        <f t="shared" si="90"/>
        <v>0</v>
      </c>
      <c r="X82" s="85">
        <f t="shared" si="90"/>
        <v>0</v>
      </c>
      <c r="Y82" s="86">
        <f t="shared" si="90"/>
        <v>0</v>
      </c>
      <c r="Z82" s="42">
        <f t="shared" si="90"/>
        <v>0</v>
      </c>
      <c r="AA82" s="85">
        <f t="shared" si="90"/>
        <v>0</v>
      </c>
      <c r="AB82" s="86">
        <f t="shared" si="90"/>
        <v>0</v>
      </c>
      <c r="AC82" s="42">
        <f t="shared" si="90"/>
        <v>0</v>
      </c>
      <c r="AD82" s="42">
        <f t="shared" si="90"/>
        <v>0</v>
      </c>
      <c r="AE82" s="86">
        <f t="shared" si="90"/>
        <v>0</v>
      </c>
      <c r="AF82" s="42">
        <f t="shared" si="90"/>
        <v>10</v>
      </c>
      <c r="AG82" s="42">
        <f>AG83</f>
        <v>0</v>
      </c>
      <c r="AH82" s="86">
        <f t="shared" si="90"/>
        <v>10</v>
      </c>
      <c r="AI82" s="62"/>
      <c r="AJ82" s="199"/>
      <c r="AK82" s="199"/>
      <c r="AL82" s="199"/>
      <c r="AM82" s="145">
        <f xml:space="preserve"> IF(Q82=0, 0,IF(Q82&gt;0, IF(Q82&lt;=15,15-Q82,IF(Q82&lt;=30,30-Q82,IF(Q82&lt;=45,45-Q82, 60-Q82)))))</f>
        <v>0</v>
      </c>
      <c r="AN82" s="145"/>
      <c r="AO82" s="145"/>
      <c r="AP82" s="145">
        <f xml:space="preserve"> IF(T82=0, 0,IF(T82&gt;0, IF(T82&lt;=15,15-T82,IF(T82&lt;=30,30-T82,IF(T82&lt;=45,45-T82, 60-T82)))))</f>
        <v>0</v>
      </c>
      <c r="AQ82" s="145"/>
      <c r="AR82" s="145"/>
      <c r="AS82" s="145">
        <f xml:space="preserve"> IF(W82=0, 0,IF(W82&gt;0, IF(W82&lt;=15,15-W82,IF(W82&lt;=30,30-W82,IF(W82&lt;=45,45-W82, 60-W82)))))</f>
        <v>0</v>
      </c>
      <c r="AT82" s="145"/>
      <c r="AU82" s="145"/>
      <c r="AV82" s="145">
        <f xml:space="preserve"> IF(Z82=0, 0,IF(Z82&gt;0, IF(Z82&lt;=15,15-Z82,IF(Z82&lt;=30,30-Z82,IF(Z82&lt;=45,45-Z82, 60-Z82)))))</f>
        <v>0</v>
      </c>
      <c r="AW82" s="145"/>
      <c r="AX82" s="145"/>
      <c r="AY82" s="145">
        <f xml:space="preserve"> IF(AC82=0, 0,IF(AC82&gt;0, IF(AC82&lt;=15,15-AC82,IF(AC82&lt;=30,30-AC82,IF(AC82&lt;=45,45-AC82, 60-AC82)))))</f>
        <v>0</v>
      </c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</row>
    <row r="83" spans="1:86" s="91" customFormat="1" ht="15" customHeight="1" x14ac:dyDescent="0.25">
      <c r="A83" s="200" t="s">
        <v>191</v>
      </c>
      <c r="B83" s="50">
        <v>0</v>
      </c>
      <c r="C83" s="318">
        <f>B83-O83</f>
        <v>0</v>
      </c>
      <c r="D83" s="318"/>
      <c r="E83" s="318"/>
      <c r="F83" s="318"/>
      <c r="G83" s="318"/>
      <c r="H83" s="317"/>
      <c r="I83" s="317"/>
      <c r="J83" s="317"/>
      <c r="K83" s="317"/>
      <c r="L83" s="317"/>
      <c r="M83" s="317"/>
      <c r="N83" s="68">
        <f>O83+P83</f>
        <v>10</v>
      </c>
      <c r="O83" s="51"/>
      <c r="P83" s="53">
        <v>10</v>
      </c>
      <c r="Q83" s="68"/>
      <c r="R83" s="51"/>
      <c r="S83" s="53"/>
      <c r="T83" s="68"/>
      <c r="U83" s="51"/>
      <c r="V83" s="53"/>
      <c r="W83" s="68"/>
      <c r="X83" s="51"/>
      <c r="Y83" s="53"/>
      <c r="Z83" s="68"/>
      <c r="AA83" s="51"/>
      <c r="AB83" s="53"/>
      <c r="AC83" s="68"/>
      <c r="AD83" s="51"/>
      <c r="AE83" s="53"/>
      <c r="AF83" s="68">
        <f>AG83+AH83</f>
        <v>10</v>
      </c>
      <c r="AG83" s="51">
        <f>O83</f>
        <v>0</v>
      </c>
      <c r="AH83" s="53">
        <f>P83</f>
        <v>10</v>
      </c>
      <c r="AI83" s="201"/>
      <c r="AJ83" s="202">
        <f>AL83-P83</f>
        <v>5</v>
      </c>
      <c r="AK83" s="202"/>
      <c r="AL83" s="202">
        <v>15</v>
      </c>
      <c r="AM83" s="145">
        <f xml:space="preserve"> IF(Q83=0, 0,IF(Q83&gt;0, IF(Q83&lt;=15,15-Q83,IF(Q83&lt;=30,30-Q83,IF(Q83&lt;=45,45-Q83, 60-Q83)))))</f>
        <v>0</v>
      </c>
      <c r="AN83" s="203"/>
      <c r="AO83" s="203"/>
      <c r="AP83" s="145">
        <f xml:space="preserve"> IF(T83=0, 0,IF(T83&gt;0, IF(T83&lt;=15,15-T83,IF(T83&lt;=30,30-T83,IF(T83&lt;=45,45-T83, 60-T83)))))</f>
        <v>0</v>
      </c>
      <c r="AQ83" s="203"/>
      <c r="AR83" s="203"/>
      <c r="AS83" s="145">
        <f xml:space="preserve"> IF(W83=0, 0,IF(W83&gt;0, IF(W83&lt;=15,15-W83,IF(W83&lt;=30,30-W83,IF(W83&lt;=45,45-W83, 60-W83)))))</f>
        <v>0</v>
      </c>
      <c r="AT83" s="203"/>
      <c r="AU83" s="203"/>
      <c r="AV83" s="145">
        <f xml:space="preserve"> IF(Z83=0, 0,IF(Z83&gt;0, IF(Z83&lt;=15,15-Z83,IF(Z83&lt;=30,30-Z83,IF(Z83&lt;=45,45-Z83, 60-Z83)))))</f>
        <v>0</v>
      </c>
      <c r="AW83" s="203"/>
      <c r="AX83" s="203"/>
      <c r="AY83" s="145">
        <f xml:space="preserve"> IF(AC83=0, 0,IF(AC83&gt;0, IF(AC83&lt;=15,15-AC83,IF(AC83&lt;=30,30-AC83,IF(AC83&lt;=45,45-AC83, 60-AC83)))))</f>
        <v>0</v>
      </c>
      <c r="AZ83" s="203"/>
      <c r="BA83" s="203"/>
      <c r="BB83" s="203"/>
      <c r="BC83" s="203"/>
      <c r="BD83" s="203"/>
      <c r="BE83" s="203"/>
      <c r="BF83" s="203"/>
      <c r="BG83" s="203"/>
      <c r="BH83" s="203"/>
      <c r="BI83" s="203"/>
      <c r="BJ83" s="203"/>
      <c r="BK83" s="203"/>
      <c r="BL83" s="203"/>
      <c r="BM83" s="203"/>
      <c r="BN83" s="203"/>
      <c r="BO83" s="203"/>
      <c r="BP83" s="203"/>
    </row>
    <row r="84" spans="1:86" s="160" customFormat="1" ht="12" hidden="1" customHeight="1" x14ac:dyDescent="0.3">
      <c r="A84" s="121" t="s">
        <v>65</v>
      </c>
      <c r="B84" s="118">
        <f>B80+B73</f>
        <v>12</v>
      </c>
      <c r="C84" s="118">
        <f t="shared" ref="C84:AH84" si="91">C80+C73</f>
        <v>0</v>
      </c>
      <c r="D84" s="118">
        <f t="shared" si="91"/>
        <v>10</v>
      </c>
      <c r="E84" s="118">
        <f t="shared" si="91"/>
        <v>0</v>
      </c>
      <c r="F84" s="118">
        <f t="shared" si="91"/>
        <v>6</v>
      </c>
      <c r="G84" s="118">
        <f t="shared" si="91"/>
        <v>1</v>
      </c>
      <c r="H84" s="118">
        <f t="shared" si="91"/>
        <v>14</v>
      </c>
      <c r="I84" s="118">
        <f t="shared" si="91"/>
        <v>1</v>
      </c>
      <c r="J84" s="118">
        <f t="shared" si="91"/>
        <v>5</v>
      </c>
      <c r="K84" s="118">
        <f t="shared" si="91"/>
        <v>1</v>
      </c>
      <c r="L84" s="118">
        <f t="shared" si="91"/>
        <v>0</v>
      </c>
      <c r="M84" s="118">
        <f t="shared" si="91"/>
        <v>0</v>
      </c>
      <c r="N84" s="118">
        <f t="shared" si="91"/>
        <v>108</v>
      </c>
      <c r="O84" s="118">
        <f t="shared" si="91"/>
        <v>12</v>
      </c>
      <c r="P84" s="118">
        <f t="shared" si="91"/>
        <v>96</v>
      </c>
      <c r="Q84" s="118">
        <f t="shared" si="91"/>
        <v>101</v>
      </c>
      <c r="R84" s="118">
        <f t="shared" si="91"/>
        <v>12</v>
      </c>
      <c r="S84" s="118">
        <f t="shared" si="91"/>
        <v>89</v>
      </c>
      <c r="T84" s="118">
        <f t="shared" si="91"/>
        <v>73</v>
      </c>
      <c r="U84" s="118">
        <f t="shared" si="91"/>
        <v>6</v>
      </c>
      <c r="V84" s="118">
        <f t="shared" si="91"/>
        <v>67</v>
      </c>
      <c r="W84" s="118">
        <f t="shared" si="91"/>
        <v>76</v>
      </c>
      <c r="X84" s="118">
        <f t="shared" si="91"/>
        <v>13</v>
      </c>
      <c r="Y84" s="118">
        <f t="shared" si="91"/>
        <v>63</v>
      </c>
      <c r="Z84" s="118">
        <f t="shared" si="91"/>
        <v>45</v>
      </c>
      <c r="AA84" s="118">
        <f t="shared" si="91"/>
        <v>4</v>
      </c>
      <c r="AB84" s="118">
        <f t="shared" si="91"/>
        <v>41</v>
      </c>
      <c r="AC84" s="118">
        <f t="shared" si="91"/>
        <v>0</v>
      </c>
      <c r="AD84" s="118">
        <f t="shared" si="91"/>
        <v>0</v>
      </c>
      <c r="AE84" s="118">
        <f t="shared" si="91"/>
        <v>0</v>
      </c>
      <c r="AF84" s="118">
        <f t="shared" si="91"/>
        <v>403</v>
      </c>
      <c r="AG84" s="118">
        <f t="shared" si="91"/>
        <v>47</v>
      </c>
      <c r="AH84" s="118">
        <f t="shared" si="91"/>
        <v>356</v>
      </c>
      <c r="AI84" s="123"/>
      <c r="AJ84" s="204"/>
      <c r="AK84" s="204"/>
      <c r="AL84" s="204"/>
      <c r="AM84" s="145"/>
      <c r="AN84" s="158"/>
      <c r="AO84" s="158"/>
      <c r="AP84" s="145"/>
      <c r="AQ84" s="158"/>
      <c r="AR84" s="158"/>
      <c r="AS84" s="145"/>
      <c r="AT84" s="158"/>
      <c r="AU84" s="158"/>
      <c r="AV84" s="145"/>
      <c r="AW84" s="158"/>
      <c r="AX84" s="158"/>
      <c r="AY84" s="145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158"/>
      <c r="BN84" s="158"/>
      <c r="BO84" s="158"/>
      <c r="BP84" s="158"/>
      <c r="BQ84" s="159"/>
      <c r="BR84" s="159"/>
      <c r="BS84" s="159"/>
      <c r="BT84" s="159"/>
      <c r="BU84" s="159"/>
      <c r="BV84" s="159"/>
      <c r="BW84" s="159"/>
      <c r="BX84" s="159"/>
      <c r="BY84" s="159"/>
      <c r="BZ84" s="159"/>
      <c r="CA84" s="159"/>
      <c r="CB84" s="159"/>
    </row>
    <row r="85" spans="1:86" ht="14.25" customHeight="1" x14ac:dyDescent="0.25">
      <c r="A85" s="351" t="s">
        <v>108</v>
      </c>
      <c r="B85" s="352"/>
      <c r="C85" s="352"/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3"/>
      <c r="AI85" s="189"/>
      <c r="AJ85" s="199"/>
      <c r="AK85" s="199"/>
      <c r="AL85" s="199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>
        <f xml:space="preserve"> IF(T85=0, 0,IF(T85&gt;0, IF(T85&lt;=15,15-T85,IF(T85&lt;=30,30-T85,IF(T85&lt;=45,45-T85, 0)))))</f>
        <v>0</v>
      </c>
      <c r="BF85" s="145"/>
      <c r="BG85" s="145"/>
      <c r="BH85" s="145">
        <f xml:space="preserve"> IF(W85=0, 0,IF(W85&gt;0, IF(W85&lt;=15,15-W85,IF(W85&lt;=30,30-W85,IF(W85&lt;=45,45-W85, 0)))))</f>
        <v>0</v>
      </c>
      <c r="BI85" s="145"/>
      <c r="BJ85" s="145"/>
      <c r="BK85" s="145">
        <f xml:space="preserve"> IF(Z85=0, 0,IF(Z85&gt;0, IF(Z85&lt;=15,15-Z85,IF(Z85&lt;=30,30-Z85,IF(Z85&lt;=45,45-Z85, 0)))))</f>
        <v>0</v>
      </c>
      <c r="BL85" s="145"/>
      <c r="BM85" s="145"/>
      <c r="BN85" s="145">
        <f xml:space="preserve"> IF(AC85=0, 0,IF(AC85&gt;0, IF(AC85&lt;=15,15-AC85,IF(AC85&lt;=30,30-AC85,IF(AC85&lt;=45,45-AC85, 0)))))</f>
        <v>0</v>
      </c>
      <c r="BO85" s="145"/>
      <c r="BP85" s="145"/>
      <c r="CC85" s="5"/>
      <c r="CD85" s="5"/>
      <c r="CE85" s="5"/>
      <c r="CF85" s="5"/>
      <c r="CG85" s="5"/>
      <c r="CH85" s="5"/>
    </row>
    <row r="86" spans="1:86" s="39" customFormat="1" ht="13.5" customHeight="1" x14ac:dyDescent="0.25">
      <c r="A86" s="35" t="s">
        <v>38</v>
      </c>
      <c r="B86" s="66">
        <f>B91+B98+B99+B100</f>
        <v>5</v>
      </c>
      <c r="C86" s="66">
        <f t="shared" ref="C86:AH86" si="92">C91+C98+C99+C100</f>
        <v>0</v>
      </c>
      <c r="D86" s="66">
        <f t="shared" si="92"/>
        <v>7</v>
      </c>
      <c r="E86" s="66">
        <f t="shared" si="92"/>
        <v>0</v>
      </c>
      <c r="F86" s="66">
        <f t="shared" si="92"/>
        <v>20</v>
      </c>
      <c r="G86" s="66">
        <f t="shared" si="92"/>
        <v>2</v>
      </c>
      <c r="H86" s="66">
        <f t="shared" si="92"/>
        <v>28</v>
      </c>
      <c r="I86" s="66">
        <f t="shared" si="92"/>
        <v>13</v>
      </c>
      <c r="J86" s="66">
        <f t="shared" si="92"/>
        <v>0</v>
      </c>
      <c r="K86" s="66">
        <f t="shared" si="92"/>
        <v>0</v>
      </c>
      <c r="L86" s="66">
        <f t="shared" si="92"/>
        <v>0</v>
      </c>
      <c r="M86" s="66">
        <f t="shared" si="92"/>
        <v>0</v>
      </c>
      <c r="N86" s="66">
        <f t="shared" si="92"/>
        <v>49</v>
      </c>
      <c r="O86" s="66">
        <f t="shared" si="92"/>
        <v>5</v>
      </c>
      <c r="P86" s="66">
        <f t="shared" si="92"/>
        <v>44</v>
      </c>
      <c r="Q86" s="66">
        <f t="shared" si="92"/>
        <v>44</v>
      </c>
      <c r="R86" s="66">
        <f t="shared" si="92"/>
        <v>9</v>
      </c>
      <c r="S86" s="66">
        <f t="shared" si="92"/>
        <v>35</v>
      </c>
      <c r="T86" s="66">
        <f t="shared" si="92"/>
        <v>61</v>
      </c>
      <c r="U86" s="66">
        <f t="shared" si="92"/>
        <v>20</v>
      </c>
      <c r="V86" s="66">
        <f t="shared" si="92"/>
        <v>41</v>
      </c>
      <c r="W86" s="66">
        <f t="shared" si="92"/>
        <v>39</v>
      </c>
      <c r="X86" s="66">
        <f t="shared" si="92"/>
        <v>15</v>
      </c>
      <c r="Y86" s="66">
        <f t="shared" si="92"/>
        <v>24</v>
      </c>
      <c r="Z86" s="66">
        <f t="shared" si="92"/>
        <v>3</v>
      </c>
      <c r="AA86" s="66">
        <f t="shared" si="92"/>
        <v>0</v>
      </c>
      <c r="AB86" s="66">
        <f t="shared" si="92"/>
        <v>3</v>
      </c>
      <c r="AC86" s="66">
        <f t="shared" si="92"/>
        <v>0</v>
      </c>
      <c r="AD86" s="66">
        <f t="shared" si="92"/>
        <v>0</v>
      </c>
      <c r="AE86" s="66">
        <f t="shared" si="92"/>
        <v>0</v>
      </c>
      <c r="AF86" s="66">
        <f t="shared" si="92"/>
        <v>196</v>
      </c>
      <c r="AG86" s="66">
        <f t="shared" si="92"/>
        <v>49</v>
      </c>
      <c r="AH86" s="66">
        <f t="shared" si="92"/>
        <v>147</v>
      </c>
      <c r="AI86" s="163"/>
      <c r="AJ86" s="197"/>
      <c r="AK86" s="197"/>
      <c r="AL86" s="197"/>
      <c r="AM86" s="145"/>
      <c r="AN86" s="164"/>
      <c r="AO86" s="164"/>
      <c r="AP86" s="145"/>
      <c r="AQ86" s="164"/>
      <c r="AR86" s="164"/>
      <c r="AS86" s="145"/>
      <c r="AT86" s="164"/>
      <c r="AU86" s="164"/>
      <c r="AV86" s="145"/>
      <c r="AW86" s="164"/>
      <c r="AX86" s="164"/>
      <c r="AY86" s="145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4"/>
      <c r="BM86" s="164"/>
      <c r="BN86" s="164"/>
      <c r="BO86" s="164"/>
      <c r="BP86" s="164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</row>
    <row r="87" spans="1:86" s="206" customFormat="1" ht="13.15" hidden="1" customHeight="1" x14ac:dyDescent="0.3">
      <c r="A87" s="57" t="s">
        <v>192</v>
      </c>
      <c r="B87" s="205">
        <v>0</v>
      </c>
      <c r="C87" s="166"/>
      <c r="D87" s="205">
        <v>0</v>
      </c>
      <c r="E87" s="166"/>
      <c r="F87" s="205">
        <v>0</v>
      </c>
      <c r="G87" s="166"/>
      <c r="H87" s="205">
        <v>0</v>
      </c>
      <c r="I87" s="166"/>
      <c r="J87" s="205">
        <v>0</v>
      </c>
      <c r="K87" s="166"/>
      <c r="L87" s="205">
        <v>0</v>
      </c>
      <c r="M87" s="166"/>
      <c r="N87" s="48">
        <f>N91+N95</f>
        <v>0</v>
      </c>
      <c r="O87" s="43">
        <f>O88+O89</f>
        <v>0</v>
      </c>
      <c r="P87" s="46">
        <f>P91+P95</f>
        <v>0</v>
      </c>
      <c r="Q87" s="48">
        <f>Q91+Q95</f>
        <v>0</v>
      </c>
      <c r="R87" s="43">
        <f>R88+R89</f>
        <v>0</v>
      </c>
      <c r="S87" s="46">
        <f>S91+S95</f>
        <v>0</v>
      </c>
      <c r="T87" s="48">
        <f>T91+T95</f>
        <v>0</v>
      </c>
      <c r="U87" s="43">
        <f>U88+U89</f>
        <v>0</v>
      </c>
      <c r="V87" s="46">
        <f>V91+V95</f>
        <v>0</v>
      </c>
      <c r="W87" s="48">
        <f>W91+W95</f>
        <v>0</v>
      </c>
      <c r="X87" s="43">
        <f>X88+X89</f>
        <v>0</v>
      </c>
      <c r="Y87" s="46">
        <f>Y91+Y95</f>
        <v>0</v>
      </c>
      <c r="Z87" s="48">
        <f>Z91+Z95</f>
        <v>2</v>
      </c>
      <c r="AA87" s="43">
        <f>AA88+AA89</f>
        <v>0</v>
      </c>
      <c r="AB87" s="46">
        <f>AB91+AB95</f>
        <v>2</v>
      </c>
      <c r="AC87" s="48">
        <f>AC91+AC95</f>
        <v>0</v>
      </c>
      <c r="AD87" s="43">
        <f>AD88+AD89</f>
        <v>0</v>
      </c>
      <c r="AE87" s="46">
        <f>AE88+AE89</f>
        <v>0</v>
      </c>
      <c r="AF87" s="48">
        <f>AG87+AH87</f>
        <v>2</v>
      </c>
      <c r="AG87" s="43">
        <f>AG88+AG89</f>
        <v>0</v>
      </c>
      <c r="AH87" s="46">
        <f>AH91+AH95</f>
        <v>2</v>
      </c>
      <c r="AI87" s="106"/>
      <c r="AJ87" s="199" t="e">
        <f xml:space="preserve"> IF(#REF!=0, 0,IF(#REF!&gt;0, IF(#REF!&lt;=15,15-#REF!,IF(#REF!&lt;=30,30-#REF!,IF(#REF!&lt;=45,45-#REF!, 0)))))</f>
        <v>#REF!</v>
      </c>
      <c r="AK87" s="199"/>
      <c r="AL87" s="199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 t="e">
        <f xml:space="preserve"> IF(#REF!=0, 0,IF(#REF!&gt;0, IF(#REF!&lt;=15,15-#REF!,IF(#REF!&lt;=30,30-#REF!,IF(#REF!&lt;=45,45-#REF!, 0)))))</f>
        <v>#REF!</v>
      </c>
      <c r="BC87" s="145"/>
      <c r="BD87" s="145"/>
      <c r="BE87" s="145">
        <f t="shared" ref="BE87:BE100" si="93" xml:space="preserve"> IF(T87=0, 0,IF(T87&gt;0, IF(T87&lt;=15,15-T87,IF(T87&lt;=30,30-T87,IF(T87&lt;=45,45-T87, 0)))))</f>
        <v>0</v>
      </c>
      <c r="BF87" s="145"/>
      <c r="BG87" s="145"/>
      <c r="BH87" s="145">
        <f t="shared" ref="BH87:BH100" si="94" xml:space="preserve"> IF(W87=0, 0,IF(W87&gt;0, IF(W87&lt;=15,15-W87,IF(W87&lt;=30,30-W87,IF(W87&lt;=45,45-W87, 0)))))</f>
        <v>0</v>
      </c>
      <c r="BI87" s="145"/>
      <c r="BJ87" s="145"/>
      <c r="BK87" s="145">
        <f t="shared" ref="BK87:BK100" si="95" xml:space="preserve"> IF(Z87=0, 0,IF(Z87&gt;0, IF(Z87&lt;=15,15-Z87,IF(Z87&lt;=30,30-Z87,IF(Z87&lt;=45,45-Z87, 0)))))</f>
        <v>13</v>
      </c>
      <c r="BL87" s="145"/>
      <c r="BM87" s="145"/>
      <c r="BN87" s="145">
        <f t="shared" ref="BN87:BN100" si="96" xml:space="preserve"> IF(AC87=0, 0,IF(AC87&gt;0, IF(AC87&lt;=15,15-AC87,IF(AC87&lt;=30,30-AC87,IF(AC87&lt;=45,45-AC87, 0)))))</f>
        <v>0</v>
      </c>
      <c r="BO87" s="145"/>
      <c r="BP87" s="145"/>
    </row>
    <row r="88" spans="1:86" s="213" customFormat="1" ht="12" hidden="1" customHeight="1" x14ac:dyDescent="0.3">
      <c r="A88" s="83" t="s">
        <v>110</v>
      </c>
      <c r="B88" s="34"/>
      <c r="C88" s="207"/>
      <c r="D88" s="34"/>
      <c r="E88" s="207"/>
      <c r="F88" s="34"/>
      <c r="G88" s="207"/>
      <c r="H88" s="34"/>
      <c r="I88" s="207"/>
      <c r="J88" s="34"/>
      <c r="K88" s="207"/>
      <c r="L88" s="34"/>
      <c r="M88" s="207"/>
      <c r="N88" s="208">
        <f t="shared" ref="N88:N89" si="97">O88+P88</f>
        <v>0</v>
      </c>
      <c r="O88" s="156"/>
      <c r="P88" s="157"/>
      <c r="Q88" s="208">
        <f t="shared" ref="Q88:Q89" si="98">R88+S88</f>
        <v>0</v>
      </c>
      <c r="R88" s="156"/>
      <c r="S88" s="157"/>
      <c r="T88" s="208">
        <f t="shared" ref="T88:T89" si="99">U88+V88</f>
        <v>0</v>
      </c>
      <c r="U88" s="156"/>
      <c r="V88" s="157"/>
      <c r="W88" s="208">
        <f t="shared" ref="W88:W89" si="100">X88+Y88</f>
        <v>0</v>
      </c>
      <c r="X88" s="156"/>
      <c r="Y88" s="157"/>
      <c r="Z88" s="208">
        <f t="shared" ref="Z88:Z97" si="101">AA88+AB88</f>
        <v>0</v>
      </c>
      <c r="AA88" s="156"/>
      <c r="AB88" s="157"/>
      <c r="AC88" s="208">
        <f t="shared" ref="AC88:AC97" si="102">AD88+AE88</f>
        <v>0</v>
      </c>
      <c r="AD88" s="156">
        <f>AD92+AD96</f>
        <v>0</v>
      </c>
      <c r="AE88" s="157">
        <f>AE92</f>
        <v>0</v>
      </c>
      <c r="AF88" s="209">
        <f t="shared" ref="AF88:AG89" si="103">AF92+AF96</f>
        <v>1</v>
      </c>
      <c r="AG88" s="210">
        <f t="shared" si="103"/>
        <v>0</v>
      </c>
      <c r="AH88" s="211">
        <f>AH92+AH96</f>
        <v>1</v>
      </c>
      <c r="AI88" s="212"/>
      <c r="AJ88" s="199" t="e">
        <f xml:space="preserve"> IF(#REF!=0, 0,IF(#REF!&gt;0, IF(#REF!&lt;=15,15-#REF!,IF(#REF!&lt;=30,30-#REF!,IF(#REF!&lt;=45,45-#REF!, 0)))))</f>
        <v>#REF!</v>
      </c>
      <c r="AK88" s="199"/>
      <c r="AL88" s="199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 t="e">
        <f xml:space="preserve"> IF(#REF!=0, 0,IF(#REF!&gt;0, IF(#REF!&lt;=15,15-#REF!,IF(#REF!&lt;=30,30-#REF!,IF(#REF!&lt;=45,45-#REF!, 0)))))</f>
        <v>#REF!</v>
      </c>
      <c r="BC88" s="145"/>
      <c r="BD88" s="145"/>
      <c r="BE88" s="145">
        <f t="shared" si="93"/>
        <v>0</v>
      </c>
      <c r="BF88" s="145"/>
      <c r="BG88" s="145"/>
      <c r="BH88" s="145">
        <f t="shared" si="94"/>
        <v>0</v>
      </c>
      <c r="BI88" s="145"/>
      <c r="BJ88" s="145"/>
      <c r="BK88" s="145">
        <f t="shared" si="95"/>
        <v>0</v>
      </c>
      <c r="BL88" s="145"/>
      <c r="BM88" s="145"/>
      <c r="BN88" s="145">
        <f t="shared" si="96"/>
        <v>0</v>
      </c>
      <c r="BO88" s="145"/>
      <c r="BP88" s="145"/>
      <c r="BQ88" s="206"/>
      <c r="BR88" s="206"/>
      <c r="BS88" s="206"/>
      <c r="BT88" s="206"/>
      <c r="BU88" s="206"/>
      <c r="BV88" s="206"/>
      <c r="BW88" s="206"/>
      <c r="BX88" s="206"/>
      <c r="BY88" s="206"/>
      <c r="BZ88" s="206"/>
      <c r="CA88" s="206"/>
      <c r="CB88" s="206"/>
      <c r="CC88" s="206"/>
      <c r="CD88" s="206"/>
      <c r="CE88" s="206"/>
      <c r="CF88" s="206"/>
      <c r="CG88" s="206"/>
      <c r="CH88" s="206"/>
    </row>
    <row r="89" spans="1:86" s="213" customFormat="1" ht="10.5" hidden="1" customHeight="1" x14ac:dyDescent="0.3">
      <c r="A89" s="83" t="s">
        <v>111</v>
      </c>
      <c r="B89" s="34"/>
      <c r="C89" s="207"/>
      <c r="D89" s="34"/>
      <c r="E89" s="207"/>
      <c r="F89" s="34"/>
      <c r="G89" s="207"/>
      <c r="H89" s="34"/>
      <c r="I89" s="207"/>
      <c r="J89" s="34"/>
      <c r="K89" s="207"/>
      <c r="L89" s="34"/>
      <c r="M89" s="207"/>
      <c r="N89" s="208">
        <f t="shared" si="97"/>
        <v>0</v>
      </c>
      <c r="O89" s="156"/>
      <c r="P89" s="157"/>
      <c r="Q89" s="208">
        <f t="shared" si="98"/>
        <v>0</v>
      </c>
      <c r="R89" s="156"/>
      <c r="S89" s="157"/>
      <c r="T89" s="208">
        <f t="shared" si="99"/>
        <v>0</v>
      </c>
      <c r="U89" s="156"/>
      <c r="V89" s="157"/>
      <c r="W89" s="208">
        <f t="shared" si="100"/>
        <v>0</v>
      </c>
      <c r="X89" s="156"/>
      <c r="Y89" s="157"/>
      <c r="Z89" s="208">
        <f t="shared" si="101"/>
        <v>0</v>
      </c>
      <c r="AA89" s="156"/>
      <c r="AB89" s="157"/>
      <c r="AC89" s="208">
        <f t="shared" si="102"/>
        <v>0</v>
      </c>
      <c r="AD89" s="156">
        <f>AD93+AD97</f>
        <v>0</v>
      </c>
      <c r="AE89" s="157">
        <f>AE93</f>
        <v>0</v>
      </c>
      <c r="AF89" s="209">
        <f t="shared" si="103"/>
        <v>0</v>
      </c>
      <c r="AG89" s="210">
        <f t="shared" si="103"/>
        <v>0</v>
      </c>
      <c r="AH89" s="211">
        <f>AH93+AH97</f>
        <v>0</v>
      </c>
      <c r="AI89" s="212"/>
      <c r="AJ89" s="199" t="e">
        <f xml:space="preserve"> IF(#REF!=0, 0,IF(#REF!&gt;0, IF(#REF!&lt;=15,15-#REF!,IF(#REF!&lt;=30,30-#REF!,IF(#REF!&lt;=45,45-#REF!, 0)))))</f>
        <v>#REF!</v>
      </c>
      <c r="AK89" s="199"/>
      <c r="AL89" s="199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 t="e">
        <f xml:space="preserve"> IF(#REF!=0, 0,IF(#REF!&gt;0, IF(#REF!&lt;=15,15-#REF!,IF(#REF!&lt;=30,30-#REF!,IF(#REF!&lt;=45,45-#REF!, 0)))))</f>
        <v>#REF!</v>
      </c>
      <c r="BC89" s="145"/>
      <c r="BD89" s="145"/>
      <c r="BE89" s="145">
        <f t="shared" si="93"/>
        <v>0</v>
      </c>
      <c r="BF89" s="145"/>
      <c r="BG89" s="145"/>
      <c r="BH89" s="145">
        <f t="shared" si="94"/>
        <v>0</v>
      </c>
      <c r="BI89" s="145"/>
      <c r="BJ89" s="145"/>
      <c r="BK89" s="145">
        <f t="shared" si="95"/>
        <v>0</v>
      </c>
      <c r="BL89" s="145"/>
      <c r="BM89" s="145"/>
      <c r="BN89" s="145">
        <f t="shared" si="96"/>
        <v>0</v>
      </c>
      <c r="BO89" s="145"/>
      <c r="BP89" s="145"/>
      <c r="BQ89" s="206"/>
      <c r="BR89" s="206"/>
      <c r="BS89" s="206"/>
      <c r="BT89" s="206"/>
      <c r="BU89" s="206"/>
      <c r="BV89" s="206"/>
      <c r="BW89" s="206"/>
      <c r="BX89" s="206"/>
      <c r="BY89" s="206"/>
      <c r="BZ89" s="206"/>
      <c r="CA89" s="206"/>
      <c r="CB89" s="206"/>
      <c r="CC89" s="206"/>
      <c r="CD89" s="206"/>
      <c r="CE89" s="206"/>
      <c r="CF89" s="206"/>
      <c r="CG89" s="206"/>
      <c r="CH89" s="206"/>
    </row>
    <row r="90" spans="1:86" s="213" customFormat="1" ht="10.5" hidden="1" customHeight="1" x14ac:dyDescent="0.3">
      <c r="A90" s="83" t="s">
        <v>193</v>
      </c>
      <c r="B90" s="34"/>
      <c r="C90" s="207"/>
      <c r="D90" s="34"/>
      <c r="E90" s="207"/>
      <c r="F90" s="34"/>
      <c r="G90" s="207"/>
      <c r="H90" s="34"/>
      <c r="I90" s="207"/>
      <c r="J90" s="34"/>
      <c r="K90" s="207"/>
      <c r="L90" s="34"/>
      <c r="M90" s="207"/>
      <c r="N90" s="208"/>
      <c r="O90" s="156"/>
      <c r="P90" s="157"/>
      <c r="Q90" s="208"/>
      <c r="R90" s="156"/>
      <c r="S90" s="157"/>
      <c r="T90" s="208"/>
      <c r="U90" s="156"/>
      <c r="V90" s="157"/>
      <c r="W90" s="208"/>
      <c r="X90" s="156"/>
      <c r="Y90" s="157"/>
      <c r="Z90" s="208"/>
      <c r="AA90" s="156"/>
      <c r="AB90" s="157"/>
      <c r="AC90" s="208"/>
      <c r="AD90" s="156"/>
      <c r="AE90" s="157"/>
      <c r="AF90" s="209"/>
      <c r="AG90" s="210"/>
      <c r="AH90" s="211"/>
      <c r="AI90" s="212"/>
      <c r="AJ90" s="199" t="e">
        <f xml:space="preserve"> IF(#REF!=0, 0,IF(#REF!&gt;0, IF(#REF!&lt;=15,15-#REF!,IF(#REF!&lt;=30,30-#REF!,IF(#REF!&lt;=45,45-#REF!, 0)))))</f>
        <v>#REF!</v>
      </c>
      <c r="AK90" s="199"/>
      <c r="AL90" s="199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 t="e">
        <f xml:space="preserve"> IF(#REF!=0, 0,IF(#REF!&gt;0, IF(#REF!&lt;=15,15-#REF!,IF(#REF!&lt;=30,30-#REF!,IF(#REF!&lt;=45,45-#REF!, 0)))))</f>
        <v>#REF!</v>
      </c>
      <c r="BC90" s="145"/>
      <c r="BD90" s="145"/>
      <c r="BE90" s="145">
        <f t="shared" si="93"/>
        <v>0</v>
      </c>
      <c r="BF90" s="145"/>
      <c r="BG90" s="145"/>
      <c r="BH90" s="145">
        <f t="shared" si="94"/>
        <v>0</v>
      </c>
      <c r="BI90" s="145"/>
      <c r="BJ90" s="145"/>
      <c r="BK90" s="145">
        <f t="shared" si="95"/>
        <v>0</v>
      </c>
      <c r="BL90" s="145"/>
      <c r="BM90" s="145"/>
      <c r="BN90" s="145">
        <f t="shared" si="96"/>
        <v>0</v>
      </c>
      <c r="BO90" s="145"/>
      <c r="BP90" s="145"/>
      <c r="BQ90" s="206"/>
      <c r="BR90" s="206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6"/>
      <c r="CG90" s="206"/>
      <c r="CH90" s="206"/>
    </row>
    <row r="91" spans="1:86" s="33" customFormat="1" ht="12.75" customHeight="1" x14ac:dyDescent="0.25">
      <c r="A91" s="42" t="s">
        <v>109</v>
      </c>
      <c r="B91" s="48">
        <f>B92+B93+B94</f>
        <v>0</v>
      </c>
      <c r="C91" s="315">
        <f t="shared" ref="C91" si="104">C92+C93+C94</f>
        <v>0</v>
      </c>
      <c r="D91" s="315">
        <f>D92+D93+D94</f>
        <v>0</v>
      </c>
      <c r="E91" s="315">
        <f t="shared" ref="E91:AH91" si="105">E92+E93+E94</f>
        <v>0</v>
      </c>
      <c r="F91" s="315">
        <f t="shared" si="105"/>
        <v>0</v>
      </c>
      <c r="G91" s="315">
        <f t="shared" si="105"/>
        <v>0</v>
      </c>
      <c r="H91" s="315">
        <f t="shared" si="105"/>
        <v>0</v>
      </c>
      <c r="I91" s="315">
        <f t="shared" si="105"/>
        <v>0</v>
      </c>
      <c r="J91" s="315">
        <f t="shared" si="105"/>
        <v>0</v>
      </c>
      <c r="K91" s="315">
        <f t="shared" si="105"/>
        <v>0</v>
      </c>
      <c r="L91" s="315">
        <f t="shared" si="105"/>
        <v>0</v>
      </c>
      <c r="M91" s="315"/>
      <c r="N91" s="315">
        <f t="shared" si="105"/>
        <v>0</v>
      </c>
      <c r="O91" s="315">
        <f t="shared" si="105"/>
        <v>0</v>
      </c>
      <c r="P91" s="315">
        <f t="shared" si="105"/>
        <v>0</v>
      </c>
      <c r="Q91" s="315">
        <f t="shared" si="105"/>
        <v>0</v>
      </c>
      <c r="R91" s="315">
        <f t="shared" si="105"/>
        <v>0</v>
      </c>
      <c r="S91" s="315">
        <f t="shared" si="105"/>
        <v>0</v>
      </c>
      <c r="T91" s="315">
        <f t="shared" si="105"/>
        <v>0</v>
      </c>
      <c r="U91" s="315">
        <f t="shared" si="105"/>
        <v>0</v>
      </c>
      <c r="V91" s="315">
        <f t="shared" si="105"/>
        <v>0</v>
      </c>
      <c r="W91" s="315">
        <f t="shared" si="105"/>
        <v>0</v>
      </c>
      <c r="X91" s="315">
        <f t="shared" si="105"/>
        <v>0</v>
      </c>
      <c r="Y91" s="315">
        <f t="shared" si="105"/>
        <v>0</v>
      </c>
      <c r="Z91" s="315">
        <f t="shared" si="105"/>
        <v>2</v>
      </c>
      <c r="AA91" s="315">
        <f t="shared" si="105"/>
        <v>0</v>
      </c>
      <c r="AB91" s="315">
        <f t="shared" si="105"/>
        <v>2</v>
      </c>
      <c r="AC91" s="315">
        <f>AC92+AC93+AC94</f>
        <v>0</v>
      </c>
      <c r="AD91" s="315">
        <f t="shared" si="105"/>
        <v>0</v>
      </c>
      <c r="AE91" s="315">
        <f t="shared" si="105"/>
        <v>0</v>
      </c>
      <c r="AF91" s="315">
        <f t="shared" si="105"/>
        <v>2</v>
      </c>
      <c r="AG91" s="315">
        <f t="shared" si="105"/>
        <v>0</v>
      </c>
      <c r="AH91" s="315">
        <f t="shared" si="105"/>
        <v>2</v>
      </c>
      <c r="AI91" s="333"/>
      <c r="AJ91" s="334"/>
      <c r="AK91" s="334"/>
      <c r="AL91" s="334"/>
      <c r="AM91" s="335"/>
      <c r="AN91" s="335"/>
      <c r="AO91" s="335"/>
      <c r="AP91" s="33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>
        <f t="shared" si="93"/>
        <v>0</v>
      </c>
      <c r="BF91" s="145"/>
      <c r="BG91" s="145"/>
      <c r="BH91" s="145">
        <f t="shared" si="94"/>
        <v>0</v>
      </c>
      <c r="BI91" s="145"/>
      <c r="BJ91" s="145"/>
      <c r="BK91" s="145">
        <f t="shared" si="95"/>
        <v>13</v>
      </c>
      <c r="BL91" s="145"/>
      <c r="BM91" s="145"/>
      <c r="BN91" s="145">
        <f t="shared" si="96"/>
        <v>0</v>
      </c>
      <c r="BO91" s="145"/>
      <c r="BP91" s="145"/>
    </row>
    <row r="92" spans="1:86" ht="12" hidden="1" customHeight="1" x14ac:dyDescent="0.3">
      <c r="A92" s="96" t="s">
        <v>110</v>
      </c>
      <c r="B92" s="173">
        <v>0</v>
      </c>
      <c r="C92" s="320">
        <f>B92-O92</f>
        <v>0</v>
      </c>
      <c r="D92" s="336">
        <v>0</v>
      </c>
      <c r="E92" s="320">
        <f t="shared" ref="E92:E99" si="106">D92-R92</f>
        <v>0</v>
      </c>
      <c r="F92" s="335">
        <v>0</v>
      </c>
      <c r="G92" s="335"/>
      <c r="H92" s="335">
        <v>0</v>
      </c>
      <c r="I92" s="335"/>
      <c r="J92" s="335">
        <v>0</v>
      </c>
      <c r="K92" s="335"/>
      <c r="L92" s="335">
        <v>0</v>
      </c>
      <c r="M92" s="335"/>
      <c r="N92" s="337">
        <f t="shared" ref="N92:N97" si="107">O92+P92</f>
        <v>0</v>
      </c>
      <c r="O92" s="337"/>
      <c r="P92" s="337"/>
      <c r="Q92" s="337">
        <f t="shared" ref="Q92:Q97" si="108">R92+S92</f>
        <v>0</v>
      </c>
      <c r="R92" s="337"/>
      <c r="S92" s="337"/>
      <c r="T92" s="337">
        <f t="shared" ref="T92:T97" si="109">U92+V92</f>
        <v>0</v>
      </c>
      <c r="U92" s="337"/>
      <c r="V92" s="337"/>
      <c r="W92" s="337">
        <f t="shared" ref="W92:W97" si="110">X92+Y92</f>
        <v>0</v>
      </c>
      <c r="X92" s="337"/>
      <c r="Y92" s="337">
        <v>0</v>
      </c>
      <c r="Z92" s="337">
        <f>AA92+AB92</f>
        <v>1</v>
      </c>
      <c r="AA92" s="337">
        <v>0</v>
      </c>
      <c r="AB92" s="337">
        <v>1</v>
      </c>
      <c r="AC92" s="337">
        <f>AD92+AE92</f>
        <v>0</v>
      </c>
      <c r="AD92" s="337"/>
      <c r="AE92" s="337">
        <v>0</v>
      </c>
      <c r="AF92" s="338">
        <f>AG92+AH92</f>
        <v>1</v>
      </c>
      <c r="AG92" s="338">
        <f>O92+R92+U92+X92+AA92+AD92</f>
        <v>0</v>
      </c>
      <c r="AH92" s="338">
        <f>P92+S92+V92+Y92+AB92+AE92</f>
        <v>1</v>
      </c>
      <c r="AI92" s="339"/>
      <c r="AJ92" s="334"/>
      <c r="AK92" s="334"/>
      <c r="AL92" s="334"/>
      <c r="AM92" s="335">
        <f t="shared" ref="AM92:AM100" si="111" xml:space="preserve"> IF(Q92=0, 0,IF(Q92&gt;0, IF(Q92&lt;=15,15-Q92,IF(Q92&lt;=30,30-Q92,IF(Q92&lt;=45,45-Q92, 60-Q92)))))</f>
        <v>0</v>
      </c>
      <c r="AN92" s="335"/>
      <c r="AO92" s="335"/>
      <c r="AP92" s="335">
        <f t="shared" ref="AP92:AP100" si="112" xml:space="preserve"> IF(T92=0, 0,IF(T92&gt;0, IF(T92&lt;=15,15-T92,IF(T92&lt;=30,30-T92,IF(T92&lt;=45,45-T92, 60-T92)))))</f>
        <v>0</v>
      </c>
      <c r="AQ92" s="145"/>
      <c r="AR92" s="145"/>
      <c r="AS92" s="145">
        <f t="shared" ref="AS92:AS100" si="113" xml:space="preserve"> IF(W92=0, 0,IF(W92&gt;0, IF(W92&lt;=15,15-W92,IF(W92&lt;=30,30-W92,IF(W92&lt;=45,45-W92, 60-W92)))))</f>
        <v>0</v>
      </c>
      <c r="AT92" s="145"/>
      <c r="AU92" s="145"/>
      <c r="AV92" s="145">
        <f t="shared" ref="AV92:AV100" si="114" xml:space="preserve"> IF(Z92=0, 0,IF(Z92&gt;0, IF(Z92&lt;=15,15-Z92,IF(Z92&lt;=30,30-Z92,IF(Z92&lt;=45,45-Z92, 60-Z92)))))</f>
        <v>14</v>
      </c>
      <c r="AW92" s="145"/>
      <c r="AX92" s="145"/>
      <c r="AY92" s="145">
        <f t="shared" ref="AY92:AY100" si="115" xml:space="preserve"> IF(AC92=0, 0,IF(AC92&gt;0, IF(AC92&lt;=15,15-AC92,IF(AC92&lt;=30,30-AC92,IF(AC92&lt;=45,45-AC92, 60-AC92)))))</f>
        <v>0</v>
      </c>
      <c r="AZ92" s="145"/>
      <c r="BA92" s="145"/>
      <c r="BB92" s="145"/>
      <c r="BC92" s="145"/>
      <c r="BD92" s="145"/>
      <c r="BE92" s="145">
        <f t="shared" si="93"/>
        <v>0</v>
      </c>
      <c r="BF92" s="145"/>
      <c r="BG92" s="145"/>
      <c r="BH92" s="145">
        <f t="shared" si="94"/>
        <v>0</v>
      </c>
      <c r="BI92" s="145"/>
      <c r="BJ92" s="145"/>
      <c r="BK92" s="145">
        <f t="shared" si="95"/>
        <v>14</v>
      </c>
      <c r="BL92" s="145"/>
      <c r="BM92" s="145"/>
      <c r="BN92" s="145">
        <f t="shared" si="96"/>
        <v>0</v>
      </c>
      <c r="BO92" s="145"/>
      <c r="BP92" s="145"/>
    </row>
    <row r="93" spans="1:86" ht="11.25" hidden="1" customHeight="1" x14ac:dyDescent="0.3">
      <c r="A93" s="96" t="s">
        <v>111</v>
      </c>
      <c r="B93" s="173">
        <v>0</v>
      </c>
      <c r="C93" s="320">
        <f>B93-O93</f>
        <v>0</v>
      </c>
      <c r="D93" s="336">
        <v>0</v>
      </c>
      <c r="E93" s="320">
        <f t="shared" si="106"/>
        <v>0</v>
      </c>
      <c r="F93" s="335">
        <v>0</v>
      </c>
      <c r="G93" s="335"/>
      <c r="H93" s="335">
        <v>0</v>
      </c>
      <c r="I93" s="335"/>
      <c r="J93" s="335">
        <v>0</v>
      </c>
      <c r="K93" s="335"/>
      <c r="L93" s="335">
        <v>0</v>
      </c>
      <c r="M93" s="335"/>
      <c r="N93" s="337">
        <f t="shared" si="107"/>
        <v>0</v>
      </c>
      <c r="O93" s="337"/>
      <c r="P93" s="337"/>
      <c r="Q93" s="337">
        <f t="shared" si="108"/>
        <v>0</v>
      </c>
      <c r="R93" s="337"/>
      <c r="S93" s="337"/>
      <c r="T93" s="337">
        <f t="shared" si="109"/>
        <v>0</v>
      </c>
      <c r="U93" s="337"/>
      <c r="V93" s="337"/>
      <c r="W93" s="337">
        <f t="shared" si="110"/>
        <v>0</v>
      </c>
      <c r="X93" s="337"/>
      <c r="Y93" s="337">
        <v>0</v>
      </c>
      <c r="Z93" s="337">
        <f t="shared" si="101"/>
        <v>0</v>
      </c>
      <c r="AA93" s="337">
        <v>0</v>
      </c>
      <c r="AB93" s="337">
        <v>0</v>
      </c>
      <c r="AC93" s="337">
        <f t="shared" si="102"/>
        <v>0</v>
      </c>
      <c r="AD93" s="337"/>
      <c r="AE93" s="337">
        <v>0</v>
      </c>
      <c r="AF93" s="338">
        <f t="shared" ref="AF93:AF95" si="116">AG93+AH93</f>
        <v>0</v>
      </c>
      <c r="AG93" s="338">
        <f t="shared" ref="AG93:AH97" si="117">O93+R93+U93+X93+AA93+AD93</f>
        <v>0</v>
      </c>
      <c r="AH93" s="338">
        <f t="shared" si="117"/>
        <v>0</v>
      </c>
      <c r="AI93" s="339"/>
      <c r="AJ93" s="334"/>
      <c r="AK93" s="334"/>
      <c r="AL93" s="334"/>
      <c r="AM93" s="335">
        <f t="shared" si="111"/>
        <v>0</v>
      </c>
      <c r="AN93" s="335"/>
      <c r="AO93" s="335"/>
      <c r="AP93" s="335">
        <f t="shared" si="112"/>
        <v>0</v>
      </c>
      <c r="AQ93" s="145"/>
      <c r="AR93" s="145"/>
      <c r="AS93" s="145">
        <f t="shared" si="113"/>
        <v>0</v>
      </c>
      <c r="AT93" s="145"/>
      <c r="AU93" s="145"/>
      <c r="AV93" s="145">
        <f t="shared" si="114"/>
        <v>0</v>
      </c>
      <c r="AW93" s="145"/>
      <c r="AX93" s="145"/>
      <c r="AY93" s="145">
        <f t="shared" si="115"/>
        <v>0</v>
      </c>
      <c r="AZ93" s="145"/>
      <c r="BA93" s="145"/>
      <c r="BB93" s="145"/>
      <c r="BC93" s="145"/>
      <c r="BD93" s="145"/>
      <c r="BE93" s="145">
        <f t="shared" si="93"/>
        <v>0</v>
      </c>
      <c r="BF93" s="145"/>
      <c r="BG93" s="145"/>
      <c r="BH93" s="145">
        <f t="shared" si="94"/>
        <v>0</v>
      </c>
      <c r="BI93" s="145"/>
      <c r="BJ93" s="145"/>
      <c r="BK93" s="145">
        <f t="shared" si="95"/>
        <v>0</v>
      </c>
      <c r="BL93" s="145"/>
      <c r="BM93" s="145"/>
      <c r="BN93" s="145">
        <f t="shared" si="96"/>
        <v>0</v>
      </c>
      <c r="BO93" s="145"/>
      <c r="BP93" s="145"/>
    </row>
    <row r="94" spans="1:86" ht="12" hidden="1" customHeight="1" x14ac:dyDescent="0.3">
      <c r="A94" s="96" t="s">
        <v>193</v>
      </c>
      <c r="B94" s="173">
        <v>0</v>
      </c>
      <c r="C94" s="320">
        <f>B94-O94</f>
        <v>0</v>
      </c>
      <c r="D94" s="336">
        <v>0</v>
      </c>
      <c r="E94" s="320">
        <f t="shared" si="106"/>
        <v>0</v>
      </c>
      <c r="F94" s="335">
        <v>0</v>
      </c>
      <c r="G94" s="335"/>
      <c r="H94" s="335">
        <v>0</v>
      </c>
      <c r="I94" s="335"/>
      <c r="J94" s="335">
        <v>0</v>
      </c>
      <c r="K94" s="335"/>
      <c r="L94" s="335">
        <v>0</v>
      </c>
      <c r="M94" s="335"/>
      <c r="N94" s="337">
        <f t="shared" si="107"/>
        <v>0</v>
      </c>
      <c r="O94" s="337"/>
      <c r="P94" s="337"/>
      <c r="Q94" s="337">
        <f t="shared" si="108"/>
        <v>0</v>
      </c>
      <c r="R94" s="337"/>
      <c r="S94" s="337"/>
      <c r="T94" s="337">
        <f t="shared" si="109"/>
        <v>0</v>
      </c>
      <c r="U94" s="337"/>
      <c r="V94" s="337"/>
      <c r="W94" s="337">
        <f t="shared" si="110"/>
        <v>0</v>
      </c>
      <c r="X94" s="337"/>
      <c r="Y94" s="337"/>
      <c r="Z94" s="337">
        <f t="shared" si="101"/>
        <v>1</v>
      </c>
      <c r="AA94" s="337">
        <v>0</v>
      </c>
      <c r="AB94" s="337">
        <v>1</v>
      </c>
      <c r="AC94" s="337"/>
      <c r="AD94" s="337"/>
      <c r="AE94" s="337"/>
      <c r="AF94" s="338">
        <f t="shared" si="116"/>
        <v>1</v>
      </c>
      <c r="AG94" s="338">
        <f t="shared" si="117"/>
        <v>0</v>
      </c>
      <c r="AH94" s="338">
        <f t="shared" si="117"/>
        <v>1</v>
      </c>
      <c r="AI94" s="339"/>
      <c r="AJ94" s="334"/>
      <c r="AK94" s="334"/>
      <c r="AL94" s="334"/>
      <c r="AM94" s="335">
        <f t="shared" si="111"/>
        <v>0</v>
      </c>
      <c r="AN94" s="335"/>
      <c r="AO94" s="335"/>
      <c r="AP94" s="335">
        <f t="shared" si="112"/>
        <v>0</v>
      </c>
      <c r="AQ94" s="145"/>
      <c r="AR94" s="145"/>
      <c r="AS94" s="145">
        <f t="shared" si="113"/>
        <v>0</v>
      </c>
      <c r="AT94" s="145"/>
      <c r="AU94" s="145"/>
      <c r="AV94" s="145">
        <f t="shared" si="114"/>
        <v>14</v>
      </c>
      <c r="AW94" s="145"/>
      <c r="AX94" s="145"/>
      <c r="AY94" s="145">
        <f t="shared" si="115"/>
        <v>0</v>
      </c>
      <c r="AZ94" s="145"/>
      <c r="BA94" s="145"/>
      <c r="BB94" s="145"/>
      <c r="BC94" s="145"/>
      <c r="BD94" s="145"/>
      <c r="BE94" s="145">
        <f t="shared" si="93"/>
        <v>0</v>
      </c>
      <c r="BF94" s="145"/>
      <c r="BG94" s="145"/>
      <c r="BH94" s="145">
        <f t="shared" si="94"/>
        <v>0</v>
      </c>
      <c r="BI94" s="145"/>
      <c r="BJ94" s="145"/>
      <c r="BK94" s="145">
        <f t="shared" si="95"/>
        <v>14</v>
      </c>
      <c r="BL94" s="145"/>
      <c r="BM94" s="145"/>
      <c r="BN94" s="145">
        <f t="shared" si="96"/>
        <v>0</v>
      </c>
      <c r="BO94" s="145"/>
      <c r="BP94" s="145"/>
    </row>
    <row r="95" spans="1:86" s="33" customFormat="1" ht="12" hidden="1" customHeight="1" x14ac:dyDescent="0.3">
      <c r="A95" s="93" t="s">
        <v>194</v>
      </c>
      <c r="B95" s="205"/>
      <c r="C95" s="340">
        <f>B95-P95</f>
        <v>0</v>
      </c>
      <c r="D95" s="340"/>
      <c r="E95" s="340">
        <f t="shared" si="106"/>
        <v>0</v>
      </c>
      <c r="F95" s="340"/>
      <c r="G95" s="340"/>
      <c r="H95" s="340"/>
      <c r="I95" s="340"/>
      <c r="J95" s="340"/>
      <c r="K95" s="340"/>
      <c r="L95" s="340"/>
      <c r="M95" s="340"/>
      <c r="N95" s="315">
        <f t="shared" si="107"/>
        <v>0</v>
      </c>
      <c r="O95" s="320"/>
      <c r="P95" s="320"/>
      <c r="Q95" s="315">
        <f t="shared" si="108"/>
        <v>0</v>
      </c>
      <c r="R95" s="320"/>
      <c r="S95" s="320"/>
      <c r="T95" s="315">
        <f t="shared" si="109"/>
        <v>0</v>
      </c>
      <c r="U95" s="320"/>
      <c r="V95" s="320"/>
      <c r="W95" s="315">
        <f t="shared" si="110"/>
        <v>0</v>
      </c>
      <c r="X95" s="320"/>
      <c r="Y95" s="320"/>
      <c r="Z95" s="315">
        <f t="shared" si="101"/>
        <v>0</v>
      </c>
      <c r="AA95" s="320">
        <f>AA96+AA97</f>
        <v>0</v>
      </c>
      <c r="AB95" s="320">
        <f>AB96+AB97</f>
        <v>0</v>
      </c>
      <c r="AC95" s="315">
        <f t="shared" si="102"/>
        <v>0</v>
      </c>
      <c r="AD95" s="320">
        <f>AD96+AD97</f>
        <v>0</v>
      </c>
      <c r="AE95" s="320">
        <f>AE96+AE97</f>
        <v>0</v>
      </c>
      <c r="AF95" s="315">
        <f t="shared" si="116"/>
        <v>0</v>
      </c>
      <c r="AG95" s="338">
        <f t="shared" si="117"/>
        <v>0</v>
      </c>
      <c r="AH95" s="338">
        <f t="shared" si="117"/>
        <v>0</v>
      </c>
      <c r="AI95" s="339"/>
      <c r="AJ95" s="334"/>
      <c r="AK95" s="334"/>
      <c r="AL95" s="334"/>
      <c r="AM95" s="335">
        <f t="shared" si="111"/>
        <v>0</v>
      </c>
      <c r="AN95" s="335"/>
      <c r="AO95" s="335"/>
      <c r="AP95" s="335">
        <f t="shared" si="112"/>
        <v>0</v>
      </c>
      <c r="AQ95" s="145"/>
      <c r="AR95" s="145"/>
      <c r="AS95" s="145">
        <f t="shared" si="113"/>
        <v>0</v>
      </c>
      <c r="AT95" s="145"/>
      <c r="AU95" s="145"/>
      <c r="AV95" s="145">
        <f t="shared" si="114"/>
        <v>0</v>
      </c>
      <c r="AW95" s="145"/>
      <c r="AX95" s="145"/>
      <c r="AY95" s="145">
        <f t="shared" si="115"/>
        <v>0</v>
      </c>
      <c r="AZ95" s="145"/>
      <c r="BA95" s="145"/>
      <c r="BB95" s="145"/>
      <c r="BC95" s="145"/>
      <c r="BD95" s="145"/>
      <c r="BE95" s="145">
        <f t="shared" si="93"/>
        <v>0</v>
      </c>
      <c r="BF95" s="145"/>
      <c r="BG95" s="145"/>
      <c r="BH95" s="145">
        <f t="shared" si="94"/>
        <v>0</v>
      </c>
      <c r="BI95" s="145"/>
      <c r="BJ95" s="145"/>
      <c r="BK95" s="145">
        <f t="shared" si="95"/>
        <v>0</v>
      </c>
      <c r="BL95" s="145"/>
      <c r="BM95" s="145"/>
      <c r="BN95" s="145">
        <f t="shared" si="96"/>
        <v>0</v>
      </c>
      <c r="BO95" s="145"/>
      <c r="BP95" s="145"/>
    </row>
    <row r="96" spans="1:86" ht="12.6" hidden="1" customHeight="1" x14ac:dyDescent="0.3">
      <c r="A96" s="83" t="s">
        <v>110</v>
      </c>
      <c r="B96" s="34"/>
      <c r="C96" s="340">
        <f>B96-P96</f>
        <v>0</v>
      </c>
      <c r="D96" s="335"/>
      <c r="E96" s="340">
        <f t="shared" si="106"/>
        <v>0</v>
      </c>
      <c r="F96" s="335"/>
      <c r="G96" s="335"/>
      <c r="H96" s="335"/>
      <c r="I96" s="335"/>
      <c r="J96" s="335"/>
      <c r="K96" s="335"/>
      <c r="L96" s="335"/>
      <c r="M96" s="335"/>
      <c r="N96" s="338">
        <f t="shared" si="107"/>
        <v>0</v>
      </c>
      <c r="O96" s="337"/>
      <c r="P96" s="337"/>
      <c r="Q96" s="338">
        <f t="shared" si="108"/>
        <v>0</v>
      </c>
      <c r="R96" s="337"/>
      <c r="S96" s="337"/>
      <c r="T96" s="338">
        <f t="shared" si="109"/>
        <v>0</v>
      </c>
      <c r="U96" s="337"/>
      <c r="V96" s="337"/>
      <c r="W96" s="338">
        <f t="shared" si="110"/>
        <v>0</v>
      </c>
      <c r="X96" s="337"/>
      <c r="Y96" s="337"/>
      <c r="Z96" s="338">
        <f t="shared" si="101"/>
        <v>0</v>
      </c>
      <c r="AA96" s="337"/>
      <c r="AB96" s="337"/>
      <c r="AC96" s="338">
        <f t="shared" si="102"/>
        <v>0</v>
      </c>
      <c r="AD96" s="337"/>
      <c r="AE96" s="337"/>
      <c r="AF96" s="338">
        <f>AG96+AH96</f>
        <v>0</v>
      </c>
      <c r="AG96" s="338">
        <f t="shared" si="117"/>
        <v>0</v>
      </c>
      <c r="AH96" s="338">
        <f t="shared" si="117"/>
        <v>0</v>
      </c>
      <c r="AI96" s="339"/>
      <c r="AJ96" s="334"/>
      <c r="AK96" s="334"/>
      <c r="AL96" s="334"/>
      <c r="AM96" s="335">
        <f t="shared" si="111"/>
        <v>0</v>
      </c>
      <c r="AN96" s="335"/>
      <c r="AO96" s="335"/>
      <c r="AP96" s="335">
        <f t="shared" si="112"/>
        <v>0</v>
      </c>
      <c r="AQ96" s="145"/>
      <c r="AR96" s="145"/>
      <c r="AS96" s="145">
        <f t="shared" si="113"/>
        <v>0</v>
      </c>
      <c r="AT96" s="145"/>
      <c r="AU96" s="145"/>
      <c r="AV96" s="145">
        <f t="shared" si="114"/>
        <v>0</v>
      </c>
      <c r="AW96" s="145"/>
      <c r="AX96" s="145"/>
      <c r="AY96" s="145">
        <f t="shared" si="115"/>
        <v>0</v>
      </c>
      <c r="AZ96" s="145"/>
      <c r="BA96" s="145"/>
      <c r="BB96" s="145"/>
      <c r="BC96" s="145"/>
      <c r="BD96" s="145"/>
      <c r="BE96" s="145">
        <f t="shared" si="93"/>
        <v>0</v>
      </c>
      <c r="BF96" s="145"/>
      <c r="BG96" s="145"/>
      <c r="BH96" s="145">
        <f t="shared" si="94"/>
        <v>0</v>
      </c>
      <c r="BI96" s="145"/>
      <c r="BJ96" s="145"/>
      <c r="BK96" s="145">
        <f t="shared" si="95"/>
        <v>0</v>
      </c>
      <c r="BL96" s="145"/>
      <c r="BM96" s="145"/>
      <c r="BN96" s="145">
        <f t="shared" si="96"/>
        <v>0</v>
      </c>
      <c r="BO96" s="145"/>
      <c r="BP96" s="145"/>
    </row>
    <row r="97" spans="1:86" ht="12.6" hidden="1" customHeight="1" x14ac:dyDescent="0.3">
      <c r="A97" s="83" t="s">
        <v>111</v>
      </c>
      <c r="B97" s="34"/>
      <c r="C97" s="340">
        <f>B97-P97</f>
        <v>0</v>
      </c>
      <c r="D97" s="335"/>
      <c r="E97" s="340">
        <f t="shared" si="106"/>
        <v>0</v>
      </c>
      <c r="F97" s="335"/>
      <c r="G97" s="335"/>
      <c r="H97" s="335"/>
      <c r="I97" s="335"/>
      <c r="J97" s="335"/>
      <c r="K97" s="335"/>
      <c r="L97" s="335"/>
      <c r="M97" s="335"/>
      <c r="N97" s="338">
        <f t="shared" si="107"/>
        <v>0</v>
      </c>
      <c r="O97" s="337"/>
      <c r="P97" s="337"/>
      <c r="Q97" s="338">
        <f t="shared" si="108"/>
        <v>0</v>
      </c>
      <c r="R97" s="337"/>
      <c r="S97" s="337"/>
      <c r="T97" s="338">
        <f t="shared" si="109"/>
        <v>0</v>
      </c>
      <c r="U97" s="337"/>
      <c r="V97" s="337"/>
      <c r="W97" s="338">
        <f t="shared" si="110"/>
        <v>0</v>
      </c>
      <c r="X97" s="337"/>
      <c r="Y97" s="337"/>
      <c r="Z97" s="338">
        <f t="shared" si="101"/>
        <v>0</v>
      </c>
      <c r="AA97" s="337"/>
      <c r="AB97" s="337"/>
      <c r="AC97" s="338">
        <f t="shared" si="102"/>
        <v>0</v>
      </c>
      <c r="AD97" s="337"/>
      <c r="AE97" s="337"/>
      <c r="AF97" s="338">
        <f>AG97+AH97</f>
        <v>0</v>
      </c>
      <c r="AG97" s="338">
        <f t="shared" si="117"/>
        <v>0</v>
      </c>
      <c r="AH97" s="338">
        <f t="shared" si="117"/>
        <v>0</v>
      </c>
      <c r="AI97" s="339"/>
      <c r="AJ97" s="334"/>
      <c r="AK97" s="334"/>
      <c r="AL97" s="334"/>
      <c r="AM97" s="335">
        <f t="shared" si="111"/>
        <v>0</v>
      </c>
      <c r="AN97" s="335"/>
      <c r="AO97" s="335"/>
      <c r="AP97" s="335">
        <f t="shared" si="112"/>
        <v>0</v>
      </c>
      <c r="AQ97" s="145"/>
      <c r="AR97" s="145"/>
      <c r="AS97" s="145">
        <f t="shared" si="113"/>
        <v>0</v>
      </c>
      <c r="AT97" s="145"/>
      <c r="AU97" s="145"/>
      <c r="AV97" s="145">
        <f t="shared" si="114"/>
        <v>0</v>
      </c>
      <c r="AW97" s="145"/>
      <c r="AX97" s="145"/>
      <c r="AY97" s="145">
        <f t="shared" si="115"/>
        <v>0</v>
      </c>
      <c r="AZ97" s="145"/>
      <c r="BA97" s="145"/>
      <c r="BB97" s="145"/>
      <c r="BC97" s="145"/>
      <c r="BD97" s="145"/>
      <c r="BE97" s="145">
        <f t="shared" si="93"/>
        <v>0</v>
      </c>
      <c r="BF97" s="145"/>
      <c r="BG97" s="145"/>
      <c r="BH97" s="145">
        <f t="shared" si="94"/>
        <v>0</v>
      </c>
      <c r="BI97" s="145"/>
      <c r="BJ97" s="145"/>
      <c r="BK97" s="145">
        <f t="shared" si="95"/>
        <v>0</v>
      </c>
      <c r="BL97" s="145"/>
      <c r="BM97" s="145"/>
      <c r="BN97" s="145">
        <f t="shared" si="96"/>
        <v>0</v>
      </c>
      <c r="BO97" s="145"/>
      <c r="BP97" s="145"/>
    </row>
    <row r="98" spans="1:86" s="33" customFormat="1" ht="12.6" customHeight="1" x14ac:dyDescent="0.25">
      <c r="A98" s="41" t="s">
        <v>114</v>
      </c>
      <c r="B98" s="42">
        <v>0</v>
      </c>
      <c r="C98" s="315">
        <f>B98-O98</f>
        <v>0</v>
      </c>
      <c r="D98" s="315">
        <v>0</v>
      </c>
      <c r="E98" s="315">
        <v>0</v>
      </c>
      <c r="F98" s="315">
        <v>5</v>
      </c>
      <c r="G98" s="315">
        <f>F98-U98</f>
        <v>0</v>
      </c>
      <c r="H98" s="315">
        <v>10</v>
      </c>
      <c r="I98" s="315">
        <f>H98-X98</f>
        <v>3</v>
      </c>
      <c r="J98" s="315"/>
      <c r="K98" s="315">
        <f>J98-AA98</f>
        <v>0</v>
      </c>
      <c r="L98" s="315"/>
      <c r="M98" s="315"/>
      <c r="N98" s="315">
        <f>O98+P98</f>
        <v>13</v>
      </c>
      <c r="O98" s="315">
        <v>0</v>
      </c>
      <c r="P98" s="315">
        <v>13</v>
      </c>
      <c r="Q98" s="315">
        <f>R98+S98</f>
        <v>15</v>
      </c>
      <c r="R98" s="315">
        <v>1</v>
      </c>
      <c r="S98" s="315">
        <v>14</v>
      </c>
      <c r="T98" s="315">
        <f>U98+V98</f>
        <v>16</v>
      </c>
      <c r="U98" s="315">
        <v>5</v>
      </c>
      <c r="V98" s="315">
        <v>11</v>
      </c>
      <c r="W98" s="315">
        <f>X98+Y98</f>
        <v>14</v>
      </c>
      <c r="X98" s="315">
        <v>7</v>
      </c>
      <c r="Y98" s="315">
        <v>7</v>
      </c>
      <c r="Z98" s="315">
        <f>AA98+AB98</f>
        <v>1</v>
      </c>
      <c r="AA98" s="315">
        <v>0</v>
      </c>
      <c r="AB98" s="315">
        <v>1</v>
      </c>
      <c r="AC98" s="315">
        <f>AD98+AE98</f>
        <v>0</v>
      </c>
      <c r="AD98" s="315">
        <v>0</v>
      </c>
      <c r="AE98" s="315">
        <v>0</v>
      </c>
      <c r="AF98" s="315">
        <f>AG98+AH98</f>
        <v>59</v>
      </c>
      <c r="AG98" s="338">
        <f>O98+R98+U98+X98+AA98+AD98</f>
        <v>13</v>
      </c>
      <c r="AH98" s="338">
        <f>P98+S98+V98+Y98+AB98+AE98</f>
        <v>46</v>
      </c>
      <c r="AI98" s="339"/>
      <c r="AJ98" s="334">
        <f>AL98-P98</f>
        <v>7</v>
      </c>
      <c r="AK98" s="334"/>
      <c r="AL98" s="334">
        <v>20</v>
      </c>
      <c r="AM98" s="335">
        <f t="shared" si="111"/>
        <v>0</v>
      </c>
      <c r="AN98" s="335"/>
      <c r="AO98" s="335"/>
      <c r="AP98" s="335">
        <f t="shared" si="112"/>
        <v>14</v>
      </c>
      <c r="AQ98" s="145"/>
      <c r="AR98" s="145"/>
      <c r="AS98" s="145">
        <f t="shared" si="113"/>
        <v>1</v>
      </c>
      <c r="AT98" s="145"/>
      <c r="AU98" s="145"/>
      <c r="AV98" s="145">
        <f t="shared" si="114"/>
        <v>14</v>
      </c>
      <c r="AW98" s="145"/>
      <c r="AX98" s="145"/>
      <c r="AY98" s="145">
        <f t="shared" si="115"/>
        <v>0</v>
      </c>
      <c r="AZ98" s="145"/>
      <c r="BA98" s="145"/>
      <c r="BB98" s="145"/>
      <c r="BC98" s="145"/>
      <c r="BD98" s="145"/>
      <c r="BE98" s="145">
        <f t="shared" si="93"/>
        <v>14</v>
      </c>
      <c r="BF98" s="145"/>
      <c r="BG98" s="145"/>
      <c r="BH98" s="145">
        <f t="shared" si="94"/>
        <v>1</v>
      </c>
      <c r="BI98" s="145"/>
      <c r="BJ98" s="145"/>
      <c r="BK98" s="145">
        <f t="shared" si="95"/>
        <v>14</v>
      </c>
      <c r="BL98" s="145"/>
      <c r="BM98" s="145"/>
      <c r="BN98" s="145">
        <f t="shared" si="96"/>
        <v>0</v>
      </c>
      <c r="BO98" s="145"/>
      <c r="BP98" s="145"/>
    </row>
    <row r="99" spans="1:86" s="33" customFormat="1" ht="14.25" customHeight="1" x14ac:dyDescent="0.25">
      <c r="A99" s="42" t="s">
        <v>195</v>
      </c>
      <c r="B99" s="42">
        <v>0</v>
      </c>
      <c r="C99" s="315">
        <f t="shared" ref="C99:C100" si="118">B99-O99</f>
        <v>0</v>
      </c>
      <c r="D99" s="315">
        <v>0</v>
      </c>
      <c r="E99" s="315">
        <f t="shared" si="106"/>
        <v>0</v>
      </c>
      <c r="F99" s="315">
        <v>5</v>
      </c>
      <c r="G99" s="315">
        <v>0</v>
      </c>
      <c r="H99" s="315">
        <v>10</v>
      </c>
      <c r="I99" s="315">
        <f>H99-X99</f>
        <v>10</v>
      </c>
      <c r="J99" s="315"/>
      <c r="K99" s="315">
        <f>J99-AA99</f>
        <v>0</v>
      </c>
      <c r="L99" s="315"/>
      <c r="M99" s="315"/>
      <c r="N99" s="315">
        <f>O99+P99</f>
        <v>21</v>
      </c>
      <c r="O99" s="315">
        <v>0</v>
      </c>
      <c r="P99" s="315">
        <v>21</v>
      </c>
      <c r="Q99" s="315">
        <f>R99+S99</f>
        <v>18</v>
      </c>
      <c r="R99" s="315">
        <v>0</v>
      </c>
      <c r="S99" s="315">
        <v>18</v>
      </c>
      <c r="T99" s="315">
        <f>U99+V99</f>
        <v>32</v>
      </c>
      <c r="U99" s="315">
        <v>7</v>
      </c>
      <c r="V99" s="315">
        <v>25</v>
      </c>
      <c r="W99" s="315">
        <f>X99+Y99</f>
        <v>14</v>
      </c>
      <c r="X99" s="315">
        <v>0</v>
      </c>
      <c r="Y99" s="315">
        <v>14</v>
      </c>
      <c r="Z99" s="315">
        <f>AA99+AB99</f>
        <v>0</v>
      </c>
      <c r="AA99" s="315">
        <v>0</v>
      </c>
      <c r="AB99" s="315">
        <v>0</v>
      </c>
      <c r="AC99" s="315">
        <f>AD99+AE99</f>
        <v>0</v>
      </c>
      <c r="AD99" s="315">
        <v>0</v>
      </c>
      <c r="AE99" s="315">
        <v>0</v>
      </c>
      <c r="AF99" s="315">
        <f>AG99+AH99</f>
        <v>85</v>
      </c>
      <c r="AG99" s="338">
        <f t="shared" ref="AG99:AH100" si="119">O99+R99+U99+X99+AA99+AD99</f>
        <v>7</v>
      </c>
      <c r="AH99" s="338">
        <f t="shared" si="119"/>
        <v>78</v>
      </c>
      <c r="AI99" s="339"/>
      <c r="AJ99" s="334">
        <f>AL99-P99</f>
        <v>-1</v>
      </c>
      <c r="AK99" s="334"/>
      <c r="AL99" s="334">
        <v>20</v>
      </c>
      <c r="AM99" s="335">
        <f t="shared" si="111"/>
        <v>12</v>
      </c>
      <c r="AN99" s="335"/>
      <c r="AO99" s="335"/>
      <c r="AP99" s="335">
        <f t="shared" si="112"/>
        <v>13</v>
      </c>
      <c r="AQ99" s="145"/>
      <c r="AR99" s="145"/>
      <c r="AS99" s="145">
        <f t="shared" si="113"/>
        <v>1</v>
      </c>
      <c r="AT99" s="145"/>
      <c r="AU99" s="145"/>
      <c r="AV99" s="145">
        <f t="shared" si="114"/>
        <v>0</v>
      </c>
      <c r="AW99" s="145"/>
      <c r="AX99" s="145"/>
      <c r="AY99" s="145">
        <f t="shared" si="115"/>
        <v>0</v>
      </c>
      <c r="AZ99" s="145"/>
      <c r="BA99" s="145"/>
      <c r="BB99" s="145"/>
      <c r="BC99" s="145"/>
      <c r="BD99" s="145"/>
      <c r="BE99" s="145">
        <f t="shared" si="93"/>
        <v>13</v>
      </c>
      <c r="BF99" s="145"/>
      <c r="BG99" s="145"/>
      <c r="BH99" s="145">
        <f t="shared" si="94"/>
        <v>1</v>
      </c>
      <c r="BI99" s="145"/>
      <c r="BJ99" s="145"/>
      <c r="BK99" s="145">
        <f t="shared" si="95"/>
        <v>0</v>
      </c>
      <c r="BL99" s="145"/>
      <c r="BM99" s="145"/>
      <c r="BN99" s="145">
        <f t="shared" si="96"/>
        <v>0</v>
      </c>
      <c r="BO99" s="145"/>
      <c r="BP99" s="145"/>
    </row>
    <row r="100" spans="1:86" s="33" customFormat="1" ht="27.75" customHeight="1" x14ac:dyDescent="0.25">
      <c r="A100" s="42" t="s">
        <v>196</v>
      </c>
      <c r="B100" s="42">
        <v>5</v>
      </c>
      <c r="C100" s="315">
        <f t="shared" si="118"/>
        <v>0</v>
      </c>
      <c r="D100" s="315">
        <v>7</v>
      </c>
      <c r="E100" s="315">
        <v>0</v>
      </c>
      <c r="F100" s="315">
        <v>10</v>
      </c>
      <c r="G100" s="315">
        <f>F100-U100</f>
        <v>2</v>
      </c>
      <c r="H100" s="315">
        <v>8</v>
      </c>
      <c r="I100" s="315">
        <f>H100-X100</f>
        <v>0</v>
      </c>
      <c r="J100" s="315"/>
      <c r="K100" s="315">
        <f>J100-AA100</f>
        <v>0</v>
      </c>
      <c r="L100" s="315"/>
      <c r="M100" s="315"/>
      <c r="N100" s="315">
        <f>O100+P100</f>
        <v>15</v>
      </c>
      <c r="O100" s="315">
        <v>5</v>
      </c>
      <c r="P100" s="315">
        <v>10</v>
      </c>
      <c r="Q100" s="315">
        <f>R100+S100</f>
        <v>11</v>
      </c>
      <c r="R100" s="315">
        <v>8</v>
      </c>
      <c r="S100" s="315">
        <v>3</v>
      </c>
      <c r="T100" s="315">
        <f>U100+V100</f>
        <v>13</v>
      </c>
      <c r="U100" s="315">
        <v>8</v>
      </c>
      <c r="V100" s="315">
        <v>5</v>
      </c>
      <c r="W100" s="315">
        <f>X100+Y100</f>
        <v>11</v>
      </c>
      <c r="X100" s="315">
        <v>8</v>
      </c>
      <c r="Y100" s="315">
        <v>3</v>
      </c>
      <c r="Z100" s="315">
        <f>AA100+AB100</f>
        <v>0</v>
      </c>
      <c r="AA100" s="315">
        <v>0</v>
      </c>
      <c r="AB100" s="315">
        <v>0</v>
      </c>
      <c r="AC100" s="315">
        <f>AD100+AE100</f>
        <v>0</v>
      </c>
      <c r="AD100" s="315">
        <v>0</v>
      </c>
      <c r="AE100" s="315">
        <v>0</v>
      </c>
      <c r="AF100" s="315">
        <f>AG100+AH100</f>
        <v>50</v>
      </c>
      <c r="AG100" s="338">
        <f t="shared" si="119"/>
        <v>29</v>
      </c>
      <c r="AH100" s="338">
        <f t="shared" si="119"/>
        <v>21</v>
      </c>
      <c r="AI100" s="339"/>
      <c r="AJ100" s="334">
        <f>AL100-P100</f>
        <v>10</v>
      </c>
      <c r="AK100" s="334"/>
      <c r="AL100" s="334">
        <v>20</v>
      </c>
      <c r="AM100" s="335">
        <f t="shared" si="111"/>
        <v>4</v>
      </c>
      <c r="AN100" s="335"/>
      <c r="AO100" s="335"/>
      <c r="AP100" s="335">
        <f t="shared" si="112"/>
        <v>2</v>
      </c>
      <c r="AQ100" s="145"/>
      <c r="AR100" s="145"/>
      <c r="AS100" s="145">
        <f t="shared" si="113"/>
        <v>4</v>
      </c>
      <c r="AT100" s="145"/>
      <c r="AU100" s="145"/>
      <c r="AV100" s="145">
        <f t="shared" si="114"/>
        <v>0</v>
      </c>
      <c r="AW100" s="145"/>
      <c r="AX100" s="145"/>
      <c r="AY100" s="145">
        <f t="shared" si="115"/>
        <v>0</v>
      </c>
      <c r="AZ100" s="145"/>
      <c r="BA100" s="145"/>
      <c r="BB100" s="145"/>
      <c r="BC100" s="145"/>
      <c r="BD100" s="145"/>
      <c r="BE100" s="145">
        <f t="shared" si="93"/>
        <v>2</v>
      </c>
      <c r="BF100" s="145"/>
      <c r="BG100" s="145"/>
      <c r="BH100" s="145">
        <f t="shared" si="94"/>
        <v>4</v>
      </c>
      <c r="BI100" s="145"/>
      <c r="BJ100" s="145"/>
      <c r="BK100" s="145">
        <f t="shared" si="95"/>
        <v>0</v>
      </c>
      <c r="BL100" s="145"/>
      <c r="BM100" s="145"/>
      <c r="BN100" s="145">
        <f t="shared" si="96"/>
        <v>0</v>
      </c>
      <c r="BO100" s="145"/>
      <c r="BP100" s="145"/>
    </row>
    <row r="101" spans="1:86" ht="16.899999999999999" customHeight="1" x14ac:dyDescent="0.25">
      <c r="A101" s="35" t="s">
        <v>53</v>
      </c>
      <c r="B101" s="64">
        <f>B102+B106+B107</f>
        <v>0</v>
      </c>
      <c r="C101" s="64">
        <f t="shared" ref="C101:AH101" si="120">C102+C106+C107</f>
        <v>0</v>
      </c>
      <c r="D101" s="64">
        <f t="shared" si="120"/>
        <v>0</v>
      </c>
      <c r="E101" s="64">
        <f t="shared" si="120"/>
        <v>0</v>
      </c>
      <c r="F101" s="64">
        <f t="shared" si="120"/>
        <v>0</v>
      </c>
      <c r="G101" s="64">
        <f t="shared" si="120"/>
        <v>0</v>
      </c>
      <c r="H101" s="64">
        <f t="shared" si="120"/>
        <v>0</v>
      </c>
      <c r="I101" s="64">
        <f t="shared" si="120"/>
        <v>0</v>
      </c>
      <c r="J101" s="64">
        <f t="shared" si="120"/>
        <v>0</v>
      </c>
      <c r="K101" s="64">
        <f t="shared" si="120"/>
        <v>0</v>
      </c>
      <c r="L101" s="64">
        <f t="shared" si="120"/>
        <v>0</v>
      </c>
      <c r="M101" s="64">
        <f t="shared" si="120"/>
        <v>0</v>
      </c>
      <c r="N101" s="64">
        <f t="shared" si="120"/>
        <v>40</v>
      </c>
      <c r="O101" s="64">
        <f t="shared" si="120"/>
        <v>0</v>
      </c>
      <c r="P101" s="64">
        <f t="shared" si="120"/>
        <v>40</v>
      </c>
      <c r="Q101" s="64">
        <f t="shared" si="120"/>
        <v>34</v>
      </c>
      <c r="R101" s="64">
        <f t="shared" si="120"/>
        <v>0</v>
      </c>
      <c r="S101" s="64">
        <f t="shared" si="120"/>
        <v>34</v>
      </c>
      <c r="T101" s="64">
        <f t="shared" si="120"/>
        <v>13</v>
      </c>
      <c r="U101" s="64">
        <f t="shared" si="120"/>
        <v>0</v>
      </c>
      <c r="V101" s="64">
        <f t="shared" si="120"/>
        <v>13</v>
      </c>
      <c r="W101" s="64">
        <f t="shared" si="120"/>
        <v>0</v>
      </c>
      <c r="X101" s="64">
        <f t="shared" si="120"/>
        <v>0</v>
      </c>
      <c r="Y101" s="64">
        <f t="shared" si="120"/>
        <v>0</v>
      </c>
      <c r="Z101" s="64">
        <f t="shared" si="120"/>
        <v>0</v>
      </c>
      <c r="AA101" s="64">
        <f t="shared" si="120"/>
        <v>0</v>
      </c>
      <c r="AB101" s="64">
        <f t="shared" si="120"/>
        <v>0</v>
      </c>
      <c r="AC101" s="64">
        <f t="shared" si="120"/>
        <v>0</v>
      </c>
      <c r="AD101" s="64">
        <f t="shared" si="120"/>
        <v>0</v>
      </c>
      <c r="AE101" s="64">
        <f t="shared" si="120"/>
        <v>0</v>
      </c>
      <c r="AF101" s="64">
        <f t="shared" si="120"/>
        <v>87</v>
      </c>
      <c r="AG101" s="64">
        <f t="shared" si="120"/>
        <v>0</v>
      </c>
      <c r="AH101" s="64">
        <f t="shared" si="120"/>
        <v>87</v>
      </c>
      <c r="AI101" s="215"/>
      <c r="AJ101" s="197"/>
      <c r="AK101" s="197"/>
      <c r="AL101" s="197"/>
      <c r="AM101" s="145"/>
      <c r="AN101" s="64"/>
      <c r="AO101" s="64"/>
      <c r="AP101" s="145"/>
      <c r="AQ101" s="64"/>
      <c r="AR101" s="64"/>
      <c r="AS101" s="145"/>
      <c r="AT101" s="64"/>
      <c r="AU101" s="64"/>
      <c r="AV101" s="145"/>
      <c r="AW101" s="64"/>
      <c r="AX101" s="64"/>
      <c r="AY101" s="145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</row>
    <row r="102" spans="1:86" s="33" customFormat="1" ht="12" customHeight="1" x14ac:dyDescent="0.25">
      <c r="A102" s="41" t="s">
        <v>197</v>
      </c>
      <c r="B102" s="216">
        <f>B103+B104+B105</f>
        <v>0</v>
      </c>
      <c r="C102" s="341">
        <f t="shared" ref="C102" si="121">C103+C104+C105</f>
        <v>0</v>
      </c>
      <c r="D102" s="341">
        <f>D103+D104+D105</f>
        <v>0</v>
      </c>
      <c r="E102" s="341">
        <f t="shared" ref="E102:AH102" si="122">E103+E104+E105</f>
        <v>0</v>
      </c>
      <c r="F102" s="341">
        <f t="shared" si="122"/>
        <v>0</v>
      </c>
      <c r="G102" s="341">
        <f t="shared" si="122"/>
        <v>0</v>
      </c>
      <c r="H102" s="342">
        <f t="shared" si="122"/>
        <v>0</v>
      </c>
      <c r="I102" s="342"/>
      <c r="J102" s="342"/>
      <c r="K102" s="342"/>
      <c r="L102" s="342"/>
      <c r="M102" s="342"/>
      <c r="N102" s="216">
        <f t="shared" si="122"/>
        <v>34</v>
      </c>
      <c r="O102" s="217">
        <f t="shared" si="122"/>
        <v>0</v>
      </c>
      <c r="P102" s="218">
        <f t="shared" si="122"/>
        <v>34</v>
      </c>
      <c r="Q102" s="216">
        <f t="shared" si="122"/>
        <v>19</v>
      </c>
      <c r="R102" s="217">
        <f t="shared" si="122"/>
        <v>0</v>
      </c>
      <c r="S102" s="218">
        <f t="shared" si="122"/>
        <v>19</v>
      </c>
      <c r="T102" s="216">
        <f t="shared" si="122"/>
        <v>7</v>
      </c>
      <c r="U102" s="217">
        <f t="shared" si="122"/>
        <v>0</v>
      </c>
      <c r="V102" s="218">
        <f t="shared" si="122"/>
        <v>7</v>
      </c>
      <c r="W102" s="216">
        <f t="shared" si="122"/>
        <v>0</v>
      </c>
      <c r="X102" s="217">
        <f t="shared" si="122"/>
        <v>0</v>
      </c>
      <c r="Y102" s="218">
        <f t="shared" si="122"/>
        <v>0</v>
      </c>
      <c r="Z102" s="216">
        <f t="shared" si="122"/>
        <v>0</v>
      </c>
      <c r="AA102" s="217">
        <f t="shared" si="122"/>
        <v>0</v>
      </c>
      <c r="AB102" s="218">
        <f t="shared" si="122"/>
        <v>0</v>
      </c>
      <c r="AC102" s="216">
        <f t="shared" si="122"/>
        <v>0</v>
      </c>
      <c r="AD102" s="216">
        <f t="shared" si="122"/>
        <v>0</v>
      </c>
      <c r="AE102" s="218">
        <f t="shared" si="122"/>
        <v>0</v>
      </c>
      <c r="AF102" s="216">
        <f t="shared" si="122"/>
        <v>60</v>
      </c>
      <c r="AG102" s="217">
        <f t="shared" si="122"/>
        <v>0</v>
      </c>
      <c r="AH102" s="218">
        <f t="shared" si="122"/>
        <v>60</v>
      </c>
      <c r="AI102" s="219"/>
      <c r="AJ102" s="199"/>
      <c r="AK102" s="199"/>
      <c r="AL102" s="199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>
        <f t="shared" ref="BE102:BE107" si="123" xml:space="preserve"> IF(T102=0, 0,IF(T102&gt;0, IF(T102&lt;=15,15-T102,IF(T102&lt;=25,25-T102,0))))</f>
        <v>8</v>
      </c>
      <c r="BF102" s="145"/>
      <c r="BG102" s="145"/>
      <c r="BH102" s="145">
        <f t="shared" ref="BH102:BH107" si="124" xml:space="preserve"> IF(W102=0, 0,IF(W102&gt;0, IF(W102&lt;=15,15-W102,IF(W102&lt;=25,25-W102,0))))</f>
        <v>0</v>
      </c>
      <c r="BI102" s="145"/>
      <c r="BJ102" s="145"/>
      <c r="BK102" s="145">
        <f t="shared" ref="BK102:BK107" si="125" xml:space="preserve"> IF(Z102=0, 0,IF(Z102&gt;0, IF(Z102&lt;=15,15-Z102,IF(Z102&lt;=25,25-Z102,0))))</f>
        <v>0</v>
      </c>
      <c r="BL102" s="145"/>
      <c r="BM102" s="145"/>
      <c r="BN102" s="145">
        <f t="shared" ref="BN102:BN107" si="126" xml:space="preserve"> IF(AC102=0, 0,IF(AC102&gt;0, IF(AC102&lt;=15,15-AC102,IF(AC102&lt;=25,25-AC102,0))))</f>
        <v>0</v>
      </c>
      <c r="BO102" s="145"/>
      <c r="BP102" s="145"/>
    </row>
    <row r="103" spans="1:86" s="33" customFormat="1" ht="12" hidden="1" customHeight="1" x14ac:dyDescent="0.3">
      <c r="A103" s="49" t="s">
        <v>118</v>
      </c>
      <c r="B103" s="220">
        <v>0</v>
      </c>
      <c r="C103" s="343">
        <f>B103-O103</f>
        <v>0</v>
      </c>
      <c r="D103" s="343">
        <v>0</v>
      </c>
      <c r="E103" s="343">
        <f>D103-R103</f>
        <v>0</v>
      </c>
      <c r="F103" s="343"/>
      <c r="G103" s="343"/>
      <c r="H103" s="344"/>
      <c r="I103" s="344"/>
      <c r="J103" s="344"/>
      <c r="K103" s="344"/>
      <c r="L103" s="344"/>
      <c r="M103" s="344"/>
      <c r="N103" s="221">
        <f t="shared" ref="N103:N105" si="127">O103+P103</f>
        <v>26</v>
      </c>
      <c r="O103" s="222"/>
      <c r="P103" s="223">
        <v>26</v>
      </c>
      <c r="Q103" s="221">
        <f t="shared" ref="Q103:Q105" si="128">R103+S103</f>
        <v>16</v>
      </c>
      <c r="R103" s="222"/>
      <c r="S103" s="223">
        <v>16</v>
      </c>
      <c r="T103" s="221">
        <f t="shared" ref="T103:T105" si="129">U103+V103</f>
        <v>7</v>
      </c>
      <c r="U103" s="222"/>
      <c r="V103" s="223">
        <v>7</v>
      </c>
      <c r="W103" s="221">
        <f t="shared" ref="W103:W105" si="130">X103+Y103</f>
        <v>0</v>
      </c>
      <c r="X103" s="222">
        <v>0</v>
      </c>
      <c r="Y103" s="223">
        <v>0</v>
      </c>
      <c r="Z103" s="221">
        <f t="shared" ref="Z103:Z105" si="131">AA103+AB103</f>
        <v>0</v>
      </c>
      <c r="AA103" s="222">
        <v>0</v>
      </c>
      <c r="AB103" s="223">
        <v>0</v>
      </c>
      <c r="AC103" s="221"/>
      <c r="AD103" s="222"/>
      <c r="AE103" s="223"/>
      <c r="AF103" s="221">
        <f>AG103+AH103</f>
        <v>49</v>
      </c>
      <c r="AG103" s="222">
        <f>O103+R103+U103+X103+AA103</f>
        <v>0</v>
      </c>
      <c r="AH103" s="223">
        <f>P103+S103+V103+Y103+AB103</f>
        <v>49</v>
      </c>
      <c r="AI103" s="219"/>
      <c r="AJ103" s="199"/>
      <c r="AK103" s="199"/>
      <c r="AL103" s="199"/>
      <c r="AM103" s="145">
        <f xml:space="preserve"> IF(Q103=0, 0,IF(Q103&gt;0, IF(Q103&lt;=15,15-Q103,IF(Q103&lt;=30,30-Q103,IF(Q103&lt;=45,45-Q103, 60-Q103)))))</f>
        <v>14</v>
      </c>
      <c r="AN103" s="145"/>
      <c r="AO103" s="145"/>
      <c r="AP103" s="145">
        <f xml:space="preserve"> IF(T103=0, 0,IF(T103&gt;0, IF(T103&lt;=15,15-T103,IF(T103&lt;=30,30-T103,IF(T103&lt;=45,45-T103, 60-T103)))))</f>
        <v>8</v>
      </c>
      <c r="AQ103" s="145"/>
      <c r="AR103" s="145"/>
      <c r="AS103" s="145">
        <f xml:space="preserve"> IF(W103=0, 0,IF(W103&gt;0, IF(W103&lt;=15,15-W103,IF(W103&lt;=30,30-W103,IF(W103&lt;=45,45-W103, 60-W103)))))</f>
        <v>0</v>
      </c>
      <c r="AT103" s="145"/>
      <c r="AU103" s="145"/>
      <c r="AV103" s="145">
        <f xml:space="preserve"> IF(Z103=0, 0,IF(Z103&gt;0, IF(Z103&lt;=15,15-Z103,IF(Z103&lt;=30,30-Z103,IF(Z103&lt;=45,45-Z103, 60-Z103)))))</f>
        <v>0</v>
      </c>
      <c r="AW103" s="145"/>
      <c r="AX103" s="145"/>
      <c r="AY103" s="145">
        <f xml:space="preserve"> IF(AC103=0, 0,IF(AC103&gt;0, IF(AC103&lt;=15,15-AC103,IF(AC103&lt;=30,30-AC103,IF(AC103&lt;=45,45-AC103, 60-AC103)))))</f>
        <v>0</v>
      </c>
      <c r="AZ103" s="145"/>
      <c r="BA103" s="145"/>
      <c r="BB103" s="145"/>
      <c r="BC103" s="145"/>
      <c r="BD103" s="145"/>
      <c r="BE103" s="145">
        <f t="shared" si="123"/>
        <v>8</v>
      </c>
      <c r="BF103" s="145"/>
      <c r="BG103" s="145"/>
      <c r="BH103" s="145">
        <f t="shared" si="124"/>
        <v>0</v>
      </c>
      <c r="BI103" s="145"/>
      <c r="BJ103" s="145"/>
      <c r="BK103" s="145">
        <f t="shared" si="125"/>
        <v>0</v>
      </c>
      <c r="BL103" s="145"/>
      <c r="BM103" s="145"/>
      <c r="BN103" s="145">
        <f t="shared" si="126"/>
        <v>0</v>
      </c>
      <c r="BO103" s="145"/>
      <c r="BP103" s="145"/>
    </row>
    <row r="104" spans="1:86" s="33" customFormat="1" ht="12" hidden="1" customHeight="1" x14ac:dyDescent="0.3">
      <c r="A104" s="49" t="s">
        <v>119</v>
      </c>
      <c r="B104" s="220">
        <v>0</v>
      </c>
      <c r="C104" s="343">
        <f>B104-O104</f>
        <v>0</v>
      </c>
      <c r="D104" s="343">
        <v>0</v>
      </c>
      <c r="E104" s="343">
        <f>D104-R104</f>
        <v>0</v>
      </c>
      <c r="F104" s="343"/>
      <c r="G104" s="343"/>
      <c r="H104" s="344"/>
      <c r="I104" s="344"/>
      <c r="J104" s="344"/>
      <c r="K104" s="344"/>
      <c r="L104" s="344"/>
      <c r="M104" s="344"/>
      <c r="N104" s="221">
        <f t="shared" si="127"/>
        <v>8</v>
      </c>
      <c r="O104" s="222"/>
      <c r="P104" s="223">
        <v>8</v>
      </c>
      <c r="Q104" s="221">
        <f t="shared" si="128"/>
        <v>0</v>
      </c>
      <c r="R104" s="222"/>
      <c r="S104" s="223"/>
      <c r="T104" s="221">
        <f t="shared" si="129"/>
        <v>0</v>
      </c>
      <c r="U104" s="222"/>
      <c r="V104" s="223"/>
      <c r="W104" s="221">
        <f t="shared" si="130"/>
        <v>0</v>
      </c>
      <c r="X104" s="222">
        <v>0</v>
      </c>
      <c r="Y104" s="223">
        <v>0</v>
      </c>
      <c r="Z104" s="221">
        <f t="shared" si="131"/>
        <v>0</v>
      </c>
      <c r="AA104" s="222">
        <v>0</v>
      </c>
      <c r="AB104" s="223">
        <v>0</v>
      </c>
      <c r="AC104" s="221"/>
      <c r="AD104" s="222"/>
      <c r="AE104" s="223"/>
      <c r="AF104" s="221">
        <f t="shared" ref="AF104:AF107" si="132">AG104+AH104</f>
        <v>8</v>
      </c>
      <c r="AG104" s="222">
        <f t="shared" ref="AG104:AH105" si="133">O104+R104+U104+X104+AA104</f>
        <v>0</v>
      </c>
      <c r="AH104" s="223">
        <f t="shared" si="133"/>
        <v>8</v>
      </c>
      <c r="AI104" s="219"/>
      <c r="AJ104" s="199"/>
      <c r="AK104" s="199"/>
      <c r="AL104" s="199"/>
      <c r="AM104" s="145">
        <f xml:space="preserve"> IF(Q104=0, 0,IF(Q104&gt;0, IF(Q104&lt;=15,15-Q104,IF(Q104&lt;=30,30-Q104,IF(Q104&lt;=45,45-Q104, 60-Q104)))))</f>
        <v>0</v>
      </c>
      <c r="AN104" s="145"/>
      <c r="AO104" s="145"/>
      <c r="AP104" s="145">
        <f xml:space="preserve"> IF(T104=0, 0,IF(T104&gt;0, IF(T104&lt;=15,15-T104,IF(T104&lt;=30,30-T104,IF(T104&lt;=45,45-T104, 60-T104)))))</f>
        <v>0</v>
      </c>
      <c r="AQ104" s="145"/>
      <c r="AR104" s="145"/>
      <c r="AS104" s="145">
        <f xml:space="preserve"> IF(W104=0, 0,IF(W104&gt;0, IF(W104&lt;=15,15-W104,IF(W104&lt;=30,30-W104,IF(W104&lt;=45,45-W104, 60-W104)))))</f>
        <v>0</v>
      </c>
      <c r="AT104" s="145"/>
      <c r="AU104" s="145"/>
      <c r="AV104" s="145">
        <f xml:space="preserve"> IF(Z104=0, 0,IF(Z104&gt;0, IF(Z104&lt;=15,15-Z104,IF(Z104&lt;=30,30-Z104,IF(Z104&lt;=45,45-Z104, 60-Z104)))))</f>
        <v>0</v>
      </c>
      <c r="AW104" s="145"/>
      <c r="AX104" s="145"/>
      <c r="AY104" s="145">
        <f xml:space="preserve"> IF(AC104=0, 0,IF(AC104&gt;0, IF(AC104&lt;=15,15-AC104,IF(AC104&lt;=30,30-AC104,IF(AC104&lt;=45,45-AC104, 60-AC104)))))</f>
        <v>0</v>
      </c>
      <c r="AZ104" s="145"/>
      <c r="BA104" s="145"/>
      <c r="BB104" s="145"/>
      <c r="BC104" s="145"/>
      <c r="BD104" s="145"/>
      <c r="BE104" s="145">
        <f t="shared" si="123"/>
        <v>0</v>
      </c>
      <c r="BF104" s="145"/>
      <c r="BG104" s="145"/>
      <c r="BH104" s="145">
        <f t="shared" si="124"/>
        <v>0</v>
      </c>
      <c r="BI104" s="145"/>
      <c r="BJ104" s="145"/>
      <c r="BK104" s="145">
        <f t="shared" si="125"/>
        <v>0</v>
      </c>
      <c r="BL104" s="145"/>
      <c r="BM104" s="145"/>
      <c r="BN104" s="145">
        <f t="shared" si="126"/>
        <v>0</v>
      </c>
      <c r="BO104" s="145"/>
      <c r="BP104" s="145"/>
    </row>
    <row r="105" spans="1:86" s="33" customFormat="1" ht="12" hidden="1" customHeight="1" x14ac:dyDescent="0.3">
      <c r="A105" s="96" t="s">
        <v>111</v>
      </c>
      <c r="B105" s="220">
        <v>0</v>
      </c>
      <c r="C105" s="343">
        <f>B105-O105</f>
        <v>0</v>
      </c>
      <c r="D105" s="343">
        <v>0</v>
      </c>
      <c r="E105" s="343">
        <f>D105-R105</f>
        <v>0</v>
      </c>
      <c r="F105" s="343"/>
      <c r="G105" s="343"/>
      <c r="H105" s="344"/>
      <c r="I105" s="344"/>
      <c r="J105" s="344"/>
      <c r="K105" s="344"/>
      <c r="L105" s="344"/>
      <c r="M105" s="344"/>
      <c r="N105" s="221">
        <f t="shared" si="127"/>
        <v>0</v>
      </c>
      <c r="O105" s="222"/>
      <c r="P105" s="223"/>
      <c r="Q105" s="221">
        <f t="shared" si="128"/>
        <v>3</v>
      </c>
      <c r="R105" s="222"/>
      <c r="S105" s="223">
        <v>3</v>
      </c>
      <c r="T105" s="221">
        <f t="shared" si="129"/>
        <v>0</v>
      </c>
      <c r="U105" s="222"/>
      <c r="V105" s="223"/>
      <c r="W105" s="221">
        <f t="shared" si="130"/>
        <v>0</v>
      </c>
      <c r="X105" s="222">
        <v>0</v>
      </c>
      <c r="Y105" s="223">
        <v>0</v>
      </c>
      <c r="Z105" s="221">
        <f t="shared" si="131"/>
        <v>0</v>
      </c>
      <c r="AA105" s="222">
        <v>0</v>
      </c>
      <c r="AB105" s="223">
        <v>0</v>
      </c>
      <c r="AC105" s="221"/>
      <c r="AD105" s="222"/>
      <c r="AE105" s="223"/>
      <c r="AF105" s="221">
        <f t="shared" si="132"/>
        <v>3</v>
      </c>
      <c r="AG105" s="222">
        <f t="shared" si="133"/>
        <v>0</v>
      </c>
      <c r="AH105" s="223">
        <f t="shared" si="133"/>
        <v>3</v>
      </c>
      <c r="AI105" s="219"/>
      <c r="AJ105" s="199">
        <f>AL105-P105</f>
        <v>40</v>
      </c>
      <c r="AK105" s="199"/>
      <c r="AL105" s="199">
        <v>40</v>
      </c>
      <c r="AM105" s="145">
        <f xml:space="preserve"> IF(Q105=0, 0,IF(Q105&gt;0, IF(Q105&lt;=15,15-Q105,IF(Q105&lt;=30,30-Q105,IF(Q105&lt;=45,45-Q105, 60-Q105)))))</f>
        <v>12</v>
      </c>
      <c r="AN105" s="145"/>
      <c r="AO105" s="145"/>
      <c r="AP105" s="145">
        <f xml:space="preserve"> IF(T105=0, 0,IF(T105&gt;0, IF(T105&lt;=15,15-T105,IF(T105&lt;=30,30-T105,IF(T105&lt;=45,45-T105, 60-T105)))))</f>
        <v>0</v>
      </c>
      <c r="AQ105" s="145"/>
      <c r="AR105" s="145"/>
      <c r="AS105" s="145">
        <f xml:space="preserve"> IF(W105=0, 0,IF(W105&gt;0, IF(W105&lt;=15,15-W105,IF(W105&lt;=30,30-W105,IF(W105&lt;=45,45-W105, 60-W105)))))</f>
        <v>0</v>
      </c>
      <c r="AT105" s="145"/>
      <c r="AU105" s="145"/>
      <c r="AV105" s="145">
        <f xml:space="preserve"> IF(Z105=0, 0,IF(Z105&gt;0, IF(Z105&lt;=15,15-Z105,IF(Z105&lt;=30,30-Z105,IF(Z105&lt;=45,45-Z105, 60-Z105)))))</f>
        <v>0</v>
      </c>
      <c r="AW105" s="145"/>
      <c r="AX105" s="145"/>
      <c r="AY105" s="145">
        <f xml:space="preserve"> IF(AC105=0, 0,IF(AC105&gt;0, IF(AC105&lt;=15,15-AC105,IF(AC105&lt;=30,30-AC105,IF(AC105&lt;=45,45-AC105, 60-AC105)))))</f>
        <v>0</v>
      </c>
      <c r="AZ105" s="145"/>
      <c r="BA105" s="145"/>
      <c r="BB105" s="145"/>
      <c r="BC105" s="145"/>
      <c r="BD105" s="145"/>
      <c r="BE105" s="145">
        <f t="shared" si="123"/>
        <v>0</v>
      </c>
      <c r="BF105" s="145"/>
      <c r="BG105" s="145"/>
      <c r="BH105" s="145">
        <f t="shared" si="124"/>
        <v>0</v>
      </c>
      <c r="BI105" s="145"/>
      <c r="BJ105" s="145"/>
      <c r="BK105" s="145">
        <f t="shared" si="125"/>
        <v>0</v>
      </c>
      <c r="BL105" s="145"/>
      <c r="BM105" s="145"/>
      <c r="BN105" s="145">
        <f t="shared" si="126"/>
        <v>0</v>
      </c>
      <c r="BO105" s="145"/>
      <c r="BP105" s="145"/>
    </row>
    <row r="106" spans="1:86" s="33" customFormat="1" ht="16.899999999999999" customHeight="1" x14ac:dyDescent="0.25">
      <c r="A106" s="41" t="s">
        <v>198</v>
      </c>
      <c r="B106" s="48">
        <v>0</v>
      </c>
      <c r="C106" s="341">
        <f>B106-O106</f>
        <v>0</v>
      </c>
      <c r="D106" s="315">
        <v>0</v>
      </c>
      <c r="E106" s="341">
        <f>D106-R106</f>
        <v>0</v>
      </c>
      <c r="F106" s="315">
        <v>0</v>
      </c>
      <c r="G106" s="315">
        <f>F106-U106</f>
        <v>0</v>
      </c>
      <c r="H106" s="315"/>
      <c r="I106" s="315"/>
      <c r="J106" s="315"/>
      <c r="K106" s="315"/>
      <c r="L106" s="315"/>
      <c r="M106" s="315"/>
      <c r="N106" s="48">
        <f>O106+P106</f>
        <v>5</v>
      </c>
      <c r="O106" s="43"/>
      <c r="P106" s="46">
        <v>5</v>
      </c>
      <c r="Q106" s="48">
        <f>R106+S106</f>
        <v>12</v>
      </c>
      <c r="R106" s="43"/>
      <c r="S106" s="46">
        <v>12</v>
      </c>
      <c r="T106" s="48">
        <f>U106+V106</f>
        <v>6</v>
      </c>
      <c r="U106" s="43">
        <v>0</v>
      </c>
      <c r="V106" s="46">
        <v>6</v>
      </c>
      <c r="W106" s="48">
        <f>X106+Y106</f>
        <v>0</v>
      </c>
      <c r="X106" s="43">
        <v>0</v>
      </c>
      <c r="Y106" s="46">
        <v>0</v>
      </c>
      <c r="Z106" s="48">
        <f>AA106+AB106</f>
        <v>0</v>
      </c>
      <c r="AA106" s="43">
        <v>0</v>
      </c>
      <c r="AB106" s="46">
        <v>0</v>
      </c>
      <c r="AC106" s="48"/>
      <c r="AD106" s="43"/>
      <c r="AE106" s="46"/>
      <c r="AF106" s="48">
        <f t="shared" si="132"/>
        <v>23</v>
      </c>
      <c r="AG106" s="224">
        <f>O106+R106+U106+X106+AA106</f>
        <v>0</v>
      </c>
      <c r="AH106" s="225">
        <f>P106+S106+V106+Y106+AB106</f>
        <v>23</v>
      </c>
      <c r="AI106" s="219"/>
      <c r="AJ106" s="199">
        <f>AL106-P106</f>
        <v>5</v>
      </c>
      <c r="AK106" s="199"/>
      <c r="AL106" s="199">
        <v>10</v>
      </c>
      <c r="AM106" s="145">
        <f xml:space="preserve"> IF(Q106=0, 0,IF(Q106&gt;0, IF(Q106&lt;=15,15-Q106,IF(Q106&lt;=30,30-Q106,IF(Q106&lt;=45,45-Q106, 60-Q106)))))</f>
        <v>3</v>
      </c>
      <c r="AN106" s="145"/>
      <c r="AO106" s="145"/>
      <c r="AP106" s="145">
        <f xml:space="preserve"> IF(T106=0, 0,IF(T106&gt;0, IF(T106&lt;=15,15-T106,IF(T106&lt;=30,30-T106,IF(T106&lt;=45,45-T106, 60-T106)))))</f>
        <v>9</v>
      </c>
      <c r="AQ106" s="145"/>
      <c r="AR106" s="145"/>
      <c r="AS106" s="145">
        <f xml:space="preserve"> IF(W106=0, 0,IF(W106&gt;0, IF(W106&lt;=15,15-W106,IF(W106&lt;=30,30-W106,IF(W106&lt;=45,45-W106, 60-W106)))))</f>
        <v>0</v>
      </c>
      <c r="AT106" s="145"/>
      <c r="AU106" s="145"/>
      <c r="AV106" s="145">
        <f xml:space="preserve"> IF(Z106=0, 0,IF(Z106&gt;0, IF(Z106&lt;=15,15-Z106,IF(Z106&lt;=30,30-Z106,IF(Z106&lt;=45,45-Z106, 60-Z106)))))</f>
        <v>0</v>
      </c>
      <c r="AW106" s="145"/>
      <c r="AX106" s="145"/>
      <c r="AY106" s="145">
        <f xml:space="preserve"> IF(AC106=0, 0,IF(AC106&gt;0, IF(AC106&lt;=15,15-AC106,IF(AC106&lt;=30,30-AC106,IF(AC106&lt;=45,45-AC106, 60-AC106)))))</f>
        <v>0</v>
      </c>
      <c r="AZ106" s="145"/>
      <c r="BA106" s="145"/>
      <c r="BB106" s="145"/>
      <c r="BC106" s="145"/>
      <c r="BD106" s="145"/>
      <c r="BE106" s="145">
        <f t="shared" si="123"/>
        <v>9</v>
      </c>
      <c r="BF106" s="145"/>
      <c r="BG106" s="145"/>
      <c r="BH106" s="145">
        <f t="shared" si="124"/>
        <v>0</v>
      </c>
      <c r="BI106" s="145"/>
      <c r="BJ106" s="145"/>
      <c r="BK106" s="145">
        <f t="shared" si="125"/>
        <v>0</v>
      </c>
      <c r="BL106" s="145"/>
      <c r="BM106" s="145"/>
      <c r="BN106" s="145">
        <f t="shared" si="126"/>
        <v>0</v>
      </c>
      <c r="BO106" s="145"/>
      <c r="BP106" s="145"/>
    </row>
    <row r="107" spans="1:86" ht="16.5" customHeight="1" x14ac:dyDescent="0.25">
      <c r="A107" s="41" t="s">
        <v>120</v>
      </c>
      <c r="B107" s="45">
        <v>0</v>
      </c>
      <c r="C107" s="341">
        <f>B107-O107</f>
        <v>0</v>
      </c>
      <c r="D107" s="315">
        <v>0</v>
      </c>
      <c r="E107" s="341">
        <f>D107-R107</f>
        <v>0</v>
      </c>
      <c r="F107" s="315">
        <v>0</v>
      </c>
      <c r="G107" s="315">
        <f>F107-U107</f>
        <v>0</v>
      </c>
      <c r="H107" s="315"/>
      <c r="I107" s="315"/>
      <c r="J107" s="315"/>
      <c r="K107" s="315"/>
      <c r="L107" s="315"/>
      <c r="M107" s="315"/>
      <c r="N107" s="45">
        <f>O107+P107</f>
        <v>1</v>
      </c>
      <c r="O107" s="43"/>
      <c r="P107" s="46">
        <v>1</v>
      </c>
      <c r="Q107" s="45">
        <f>R107+S107</f>
        <v>3</v>
      </c>
      <c r="R107" s="43"/>
      <c r="S107" s="46">
        <v>3</v>
      </c>
      <c r="T107" s="45">
        <f>U107+V107</f>
        <v>0</v>
      </c>
      <c r="U107" s="43">
        <v>0</v>
      </c>
      <c r="V107" s="46">
        <v>0</v>
      </c>
      <c r="W107" s="45">
        <f>X107+Y107</f>
        <v>0</v>
      </c>
      <c r="X107" s="43">
        <v>0</v>
      </c>
      <c r="Y107" s="46">
        <v>0</v>
      </c>
      <c r="Z107" s="45">
        <f>AA107+AB107</f>
        <v>0</v>
      </c>
      <c r="AA107" s="43">
        <v>0</v>
      </c>
      <c r="AB107" s="46">
        <v>0</v>
      </c>
      <c r="AC107" s="45">
        <f>AD107+AE107</f>
        <v>0</v>
      </c>
      <c r="AD107" s="43"/>
      <c r="AE107" s="46">
        <v>0</v>
      </c>
      <c r="AF107" s="48">
        <f t="shared" si="132"/>
        <v>4</v>
      </c>
      <c r="AG107" s="224">
        <f>O107+R107+U107+X107+AA107</f>
        <v>0</v>
      </c>
      <c r="AH107" s="225">
        <f>P107+S107+V107+Y107+AB107</f>
        <v>4</v>
      </c>
      <c r="AI107" s="219"/>
      <c r="AJ107" s="199">
        <f>AL107-P107</f>
        <v>9</v>
      </c>
      <c r="AK107" s="199"/>
      <c r="AL107" s="199">
        <v>10</v>
      </c>
      <c r="AM107" s="145">
        <f xml:space="preserve"> IF(Q107=0, 0,IF(Q107&gt;0, IF(Q107&lt;=15,15-Q107,IF(Q107&lt;=30,30-Q107,IF(Q107&lt;=45,45-Q107, 60-Q107)))))</f>
        <v>12</v>
      </c>
      <c r="AN107" s="145"/>
      <c r="AO107" s="145"/>
      <c r="AP107" s="145">
        <f xml:space="preserve"> IF(T107=0, 0,IF(T107&gt;0, IF(T107&lt;=15,15-T107,IF(T107&lt;=30,30-T107,IF(T107&lt;=45,45-T107, 60-T107)))))</f>
        <v>0</v>
      </c>
      <c r="AQ107" s="145"/>
      <c r="AR107" s="145"/>
      <c r="AS107" s="145">
        <f xml:space="preserve"> IF(W107=0, 0,IF(W107&gt;0, IF(W107&lt;=15,15-W107,IF(W107&lt;=30,30-W107,IF(W107&lt;=45,45-W107, 60-W107)))))</f>
        <v>0</v>
      </c>
      <c r="AT107" s="145"/>
      <c r="AU107" s="145"/>
      <c r="AV107" s="145">
        <f xml:space="preserve"> IF(Z107=0, 0,IF(Z107&gt;0, IF(Z107&lt;=15,15-Z107,IF(Z107&lt;=30,30-Z107,IF(Z107&lt;=45,45-Z107, 60-Z107)))))</f>
        <v>0</v>
      </c>
      <c r="AW107" s="145"/>
      <c r="AX107" s="145"/>
      <c r="AY107" s="145">
        <f xml:space="preserve"> IF(AC107=0, 0,IF(AC107&gt;0, IF(AC107&lt;=15,15-AC107,IF(AC107&lt;=30,30-AC107,IF(AC107&lt;=45,45-AC107, 60-AC107)))))</f>
        <v>0</v>
      </c>
      <c r="AZ107" s="145"/>
      <c r="BA107" s="145"/>
      <c r="BB107" s="145"/>
      <c r="BC107" s="145"/>
      <c r="BD107" s="145"/>
      <c r="BE107" s="145">
        <f t="shared" si="123"/>
        <v>0</v>
      </c>
      <c r="BF107" s="145"/>
      <c r="BG107" s="145"/>
      <c r="BH107" s="145">
        <f t="shared" si="124"/>
        <v>0</v>
      </c>
      <c r="BI107" s="145"/>
      <c r="BJ107" s="145"/>
      <c r="BK107" s="145">
        <f t="shared" si="125"/>
        <v>0</v>
      </c>
      <c r="BL107" s="145"/>
      <c r="BM107" s="145"/>
      <c r="BN107" s="145">
        <f t="shared" si="126"/>
        <v>0</v>
      </c>
      <c r="BO107" s="145"/>
      <c r="BP107" s="14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</row>
    <row r="108" spans="1:86" s="160" customFormat="1" ht="12" hidden="1" customHeight="1" x14ac:dyDescent="0.3">
      <c r="A108" s="72" t="s">
        <v>65</v>
      </c>
      <c r="B108" s="226">
        <f>B101+B86</f>
        <v>5</v>
      </c>
      <c r="C108" s="226">
        <f t="shared" ref="C108:E108" si="134">C101+C86</f>
        <v>0</v>
      </c>
      <c r="D108" s="226">
        <f>D101+D86</f>
        <v>7</v>
      </c>
      <c r="E108" s="226">
        <f t="shared" si="134"/>
        <v>0</v>
      </c>
      <c r="F108" s="226">
        <f>F101+F86</f>
        <v>20</v>
      </c>
      <c r="G108" s="226">
        <f t="shared" ref="G108:AE108" si="135">G101+G86</f>
        <v>2</v>
      </c>
      <c r="H108" s="226">
        <f t="shared" si="135"/>
        <v>28</v>
      </c>
      <c r="I108" s="226">
        <f t="shared" si="135"/>
        <v>13</v>
      </c>
      <c r="J108" s="226">
        <f t="shared" si="135"/>
        <v>0</v>
      </c>
      <c r="K108" s="226">
        <f t="shared" si="135"/>
        <v>0</v>
      </c>
      <c r="L108" s="226">
        <f t="shared" si="135"/>
        <v>0</v>
      </c>
      <c r="M108" s="226">
        <f t="shared" si="135"/>
        <v>0</v>
      </c>
      <c r="N108" s="226">
        <f t="shared" si="135"/>
        <v>89</v>
      </c>
      <c r="O108" s="226">
        <f t="shared" si="135"/>
        <v>5</v>
      </c>
      <c r="P108" s="226">
        <f t="shared" si="135"/>
        <v>84</v>
      </c>
      <c r="Q108" s="226">
        <f t="shared" si="135"/>
        <v>78</v>
      </c>
      <c r="R108" s="226">
        <f t="shared" si="135"/>
        <v>9</v>
      </c>
      <c r="S108" s="226">
        <f t="shared" si="135"/>
        <v>69</v>
      </c>
      <c r="T108" s="226">
        <f t="shared" si="135"/>
        <v>74</v>
      </c>
      <c r="U108" s="226">
        <f t="shared" si="135"/>
        <v>20</v>
      </c>
      <c r="V108" s="226">
        <f t="shared" si="135"/>
        <v>54</v>
      </c>
      <c r="W108" s="226">
        <f t="shared" si="135"/>
        <v>39</v>
      </c>
      <c r="X108" s="226">
        <f t="shared" si="135"/>
        <v>15</v>
      </c>
      <c r="Y108" s="226">
        <f t="shared" si="135"/>
        <v>24</v>
      </c>
      <c r="Z108" s="226">
        <f t="shared" si="135"/>
        <v>3</v>
      </c>
      <c r="AA108" s="226">
        <f t="shared" si="135"/>
        <v>0</v>
      </c>
      <c r="AB108" s="226">
        <f t="shared" si="135"/>
        <v>3</v>
      </c>
      <c r="AC108" s="226">
        <f t="shared" si="135"/>
        <v>0</v>
      </c>
      <c r="AD108" s="226">
        <f t="shared" si="135"/>
        <v>0</v>
      </c>
      <c r="AE108" s="226">
        <f t="shared" si="135"/>
        <v>0</v>
      </c>
      <c r="AF108" s="226">
        <f>AF101+AF86</f>
        <v>283</v>
      </c>
      <c r="AG108" s="226">
        <f t="shared" ref="AG108:AH108" si="136">AG101+AG86</f>
        <v>49</v>
      </c>
      <c r="AH108" s="226">
        <f t="shared" si="136"/>
        <v>234</v>
      </c>
      <c r="AI108" s="227"/>
      <c r="AJ108" s="228"/>
      <c r="AK108" s="228"/>
      <c r="AL108" s="228"/>
      <c r="AM108" s="145"/>
      <c r="AN108" s="229"/>
      <c r="AO108" s="229"/>
      <c r="AP108" s="145"/>
      <c r="AQ108" s="229"/>
      <c r="AR108" s="229"/>
      <c r="AS108" s="145"/>
      <c r="AT108" s="229"/>
      <c r="AU108" s="229"/>
      <c r="AV108" s="145"/>
      <c r="AW108" s="229"/>
      <c r="AX108" s="229"/>
      <c r="AY108" s="145"/>
      <c r="AZ108" s="229"/>
      <c r="BA108" s="229"/>
      <c r="BB108" s="229"/>
      <c r="BC108" s="229"/>
      <c r="BD108" s="229"/>
      <c r="BE108" s="229"/>
      <c r="BF108" s="229"/>
      <c r="BG108" s="229"/>
      <c r="BH108" s="229"/>
      <c r="BI108" s="229"/>
      <c r="BJ108" s="229"/>
      <c r="BK108" s="229"/>
      <c r="BL108" s="229"/>
      <c r="BM108" s="229"/>
      <c r="BN108" s="229"/>
      <c r="BO108" s="229"/>
      <c r="BP108" s="229"/>
      <c r="BQ108" s="159"/>
      <c r="BR108" s="159"/>
      <c r="BS108" s="159"/>
      <c r="BT108" s="159"/>
      <c r="BU108" s="159"/>
      <c r="BV108" s="159"/>
      <c r="BW108" s="159"/>
      <c r="BX108" s="159"/>
      <c r="BY108" s="159"/>
      <c r="BZ108" s="159"/>
      <c r="CA108" s="159"/>
      <c r="CB108" s="159"/>
    </row>
    <row r="109" spans="1:86" ht="15.75" customHeight="1" x14ac:dyDescent="0.25">
      <c r="A109" s="351" t="s">
        <v>122</v>
      </c>
      <c r="B109" s="352"/>
      <c r="C109" s="352"/>
      <c r="D109" s="352"/>
      <c r="E109" s="352"/>
      <c r="F109" s="352"/>
      <c r="G109" s="352"/>
      <c r="H109" s="352"/>
      <c r="I109" s="352"/>
      <c r="J109" s="352"/>
      <c r="K109" s="352"/>
      <c r="L109" s="352"/>
      <c r="M109" s="352"/>
      <c r="N109" s="352"/>
      <c r="O109" s="352"/>
      <c r="P109" s="352"/>
      <c r="Q109" s="352"/>
      <c r="R109" s="352"/>
      <c r="S109" s="352"/>
      <c r="T109" s="352"/>
      <c r="U109" s="352"/>
      <c r="V109" s="352"/>
      <c r="W109" s="352"/>
      <c r="X109" s="352"/>
      <c r="Y109" s="352"/>
      <c r="Z109" s="352"/>
      <c r="AA109" s="352"/>
      <c r="AB109" s="352"/>
      <c r="AC109" s="352"/>
      <c r="AD109" s="352"/>
      <c r="AE109" s="352"/>
      <c r="AF109" s="352"/>
      <c r="AG109" s="352"/>
      <c r="AH109" s="353"/>
      <c r="AI109" s="77"/>
      <c r="AJ109" s="199"/>
      <c r="AK109" s="199"/>
      <c r="AL109" s="199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>
        <f xml:space="preserve"> IF(T109=0, 0,IF(T109&gt;0, IF(T109&lt;=15,15-T109,IF(T109&lt;=30,30-T109,IF(T109&lt;=45,45-T109, 0)))))</f>
        <v>0</v>
      </c>
      <c r="BF109" s="145"/>
      <c r="BG109" s="145"/>
      <c r="BH109" s="145">
        <f xml:space="preserve"> IF(W109=0, 0,IF(W109&gt;0, IF(W109&lt;=15,15-W109,IF(W109&lt;=30,30-W109,IF(W109&lt;=45,45-W109, 0)))))</f>
        <v>0</v>
      </c>
      <c r="BI109" s="145"/>
      <c r="BJ109" s="145"/>
      <c r="BK109" s="145">
        <f xml:space="preserve"> IF(Z109=0, 0,IF(Z109&gt;0, IF(Z109&lt;=15,15-Z109,IF(Z109&lt;=30,30-Z109,IF(Z109&lt;=45,45-Z109, 0)))))</f>
        <v>0</v>
      </c>
      <c r="BL109" s="145"/>
      <c r="BM109" s="145"/>
      <c r="BN109" s="145">
        <f xml:space="preserve"> IF(AC109=0, 0,IF(AC109&gt;0, IF(AC109&lt;=15,15-AC109,IF(AC109&lt;=30,30-AC109,IF(AC109&lt;=45,45-AC109, 0)))))</f>
        <v>0</v>
      </c>
      <c r="BO109" s="145"/>
      <c r="BP109" s="145"/>
    </row>
    <row r="110" spans="1:86" s="39" customFormat="1" ht="13.5" customHeight="1" x14ac:dyDescent="0.25">
      <c r="A110" s="230" t="s">
        <v>38</v>
      </c>
      <c r="B110" s="231">
        <f>B115+B117+B125+B131+B134</f>
        <v>5</v>
      </c>
      <c r="C110" s="234">
        <f t="shared" ref="C110:AH110" si="137">C115+C117+C125+C131+C134</f>
        <v>0</v>
      </c>
      <c r="D110" s="234">
        <f t="shared" si="137"/>
        <v>0</v>
      </c>
      <c r="E110" s="234">
        <f t="shared" si="137"/>
        <v>0</v>
      </c>
      <c r="F110" s="234">
        <f t="shared" si="137"/>
        <v>0</v>
      </c>
      <c r="G110" s="234">
        <f t="shared" si="137"/>
        <v>0</v>
      </c>
      <c r="H110" s="234" t="e">
        <f t="shared" si="137"/>
        <v>#VALUE!</v>
      </c>
      <c r="I110" s="234">
        <f t="shared" si="137"/>
        <v>0</v>
      </c>
      <c r="J110" s="234">
        <f t="shared" si="137"/>
        <v>0</v>
      </c>
      <c r="K110" s="234">
        <f t="shared" si="137"/>
        <v>0</v>
      </c>
      <c r="L110" s="234">
        <f t="shared" si="137"/>
        <v>0</v>
      </c>
      <c r="M110" s="234"/>
      <c r="N110" s="231">
        <f t="shared" si="137"/>
        <v>12</v>
      </c>
      <c r="O110" s="231">
        <f t="shared" si="137"/>
        <v>5</v>
      </c>
      <c r="P110" s="231">
        <f t="shared" si="137"/>
        <v>7</v>
      </c>
      <c r="Q110" s="231">
        <f t="shared" si="137"/>
        <v>0</v>
      </c>
      <c r="R110" s="231">
        <f t="shared" si="137"/>
        <v>0</v>
      </c>
      <c r="S110" s="231">
        <f t="shared" si="137"/>
        <v>0</v>
      </c>
      <c r="T110" s="231">
        <f t="shared" si="137"/>
        <v>0</v>
      </c>
      <c r="U110" s="231">
        <f t="shared" si="137"/>
        <v>0</v>
      </c>
      <c r="V110" s="231">
        <f t="shared" si="137"/>
        <v>0</v>
      </c>
      <c r="W110" s="231">
        <f t="shared" si="137"/>
        <v>0</v>
      </c>
      <c r="X110" s="231">
        <f t="shared" si="137"/>
        <v>0</v>
      </c>
      <c r="Y110" s="231">
        <f t="shared" si="137"/>
        <v>0</v>
      </c>
      <c r="Z110" s="231">
        <f t="shared" si="137"/>
        <v>1</v>
      </c>
      <c r="AA110" s="231">
        <f t="shared" si="137"/>
        <v>0</v>
      </c>
      <c r="AB110" s="231">
        <f t="shared" si="137"/>
        <v>1</v>
      </c>
      <c r="AC110" s="231">
        <f t="shared" si="137"/>
        <v>0</v>
      </c>
      <c r="AD110" s="231">
        <f t="shared" si="137"/>
        <v>0</v>
      </c>
      <c r="AE110" s="231">
        <f t="shared" si="137"/>
        <v>0</v>
      </c>
      <c r="AF110" s="231">
        <f t="shared" si="137"/>
        <v>13</v>
      </c>
      <c r="AG110" s="231">
        <f t="shared" si="137"/>
        <v>5</v>
      </c>
      <c r="AH110" s="231">
        <f t="shared" si="137"/>
        <v>8</v>
      </c>
      <c r="AI110" s="232"/>
      <c r="AJ110" s="233"/>
      <c r="AK110" s="233"/>
      <c r="AL110" s="233"/>
      <c r="AM110" s="145"/>
      <c r="AN110" s="234"/>
      <c r="AO110" s="234"/>
      <c r="AP110" s="145"/>
      <c r="AQ110" s="234"/>
      <c r="AR110" s="234"/>
      <c r="AS110" s="145"/>
      <c r="AT110" s="234"/>
      <c r="AU110" s="234"/>
      <c r="AV110" s="145"/>
      <c r="AW110" s="234"/>
      <c r="AX110" s="234"/>
      <c r="AY110" s="145"/>
      <c r="AZ110" s="234"/>
      <c r="BA110" s="234"/>
      <c r="BB110" s="234"/>
      <c r="BC110" s="234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4"/>
      <c r="BN110" s="234"/>
      <c r="BO110" s="234"/>
      <c r="BP110" s="234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</row>
    <row r="111" spans="1:86" s="206" customFormat="1" ht="11.45" hidden="1" customHeight="1" x14ac:dyDescent="0.3">
      <c r="A111" s="57" t="s">
        <v>125</v>
      </c>
      <c r="B111" s="205"/>
      <c r="C111" s="58">
        <v>0</v>
      </c>
      <c r="D111" s="146"/>
      <c r="E111" s="58">
        <v>0</v>
      </c>
      <c r="F111" s="146"/>
      <c r="G111" s="58">
        <v>0</v>
      </c>
      <c r="H111" s="146"/>
      <c r="I111" s="58">
        <v>0</v>
      </c>
      <c r="J111" s="146"/>
      <c r="K111" s="58">
        <v>0</v>
      </c>
      <c r="L111" s="146"/>
      <c r="M111" s="58"/>
      <c r="N111" s="48">
        <f>O111+P111</f>
        <v>0</v>
      </c>
      <c r="O111" s="58">
        <f>O112+O113+O114</f>
        <v>0</v>
      </c>
      <c r="P111" s="60">
        <f>P117+P121</f>
        <v>0</v>
      </c>
      <c r="Q111" s="48">
        <f>R111+S111</f>
        <v>0</v>
      </c>
      <c r="R111" s="58">
        <f>R112+R113+R114</f>
        <v>0</v>
      </c>
      <c r="S111" s="60">
        <f>S117+S121</f>
        <v>0</v>
      </c>
      <c r="T111" s="48">
        <f>U111+V111</f>
        <v>0</v>
      </c>
      <c r="U111" s="58">
        <f>U112+U113+U114</f>
        <v>0</v>
      </c>
      <c r="V111" s="60">
        <f>V117+V121</f>
        <v>0</v>
      </c>
      <c r="W111" s="48">
        <f>X111+Y111</f>
        <v>0</v>
      </c>
      <c r="X111" s="58">
        <f>X112+X113+X114</f>
        <v>0</v>
      </c>
      <c r="Y111" s="60">
        <f>Y117+Y121</f>
        <v>0</v>
      </c>
      <c r="Z111" s="48">
        <f>AA111+AB111</f>
        <v>0</v>
      </c>
      <c r="AA111" s="58">
        <f>AA112+AA113+AA114</f>
        <v>0</v>
      </c>
      <c r="AB111" s="60">
        <f>AB117+AB121</f>
        <v>0</v>
      </c>
      <c r="AC111" s="48">
        <f>AD111+AE111</f>
        <v>0</v>
      </c>
      <c r="AD111" s="58">
        <f>AD112+AD113+AD114</f>
        <v>0</v>
      </c>
      <c r="AE111" s="60">
        <f>AE117+AE121</f>
        <v>0</v>
      </c>
      <c r="AF111" s="48">
        <f>AG111+AH111</f>
        <v>0</v>
      </c>
      <c r="AG111" s="58">
        <f>AG117+AG121</f>
        <v>0</v>
      </c>
      <c r="AH111" s="60">
        <f>AH117+AH121</f>
        <v>0</v>
      </c>
      <c r="AI111" s="47"/>
      <c r="AJ111" s="199" t="e">
        <f xml:space="preserve"> IF(#REF!=0, 0,IF(#REF!&gt;0, IF(#REF!&lt;=15,15-#REF!,IF(#REF!&lt;=30,30-#REF!,IF(#REF!&lt;=45,45-#REF!, 0)))))</f>
        <v>#REF!</v>
      </c>
      <c r="AK111" s="199"/>
      <c r="AL111" s="199"/>
      <c r="AM111" s="145">
        <f t="shared" ref="AM111:AM134" si="138" xml:space="preserve"> IF(Q111=0, 0,IF(Q111&gt;0, IF(Q111&lt;=15,15-Q111,IF(Q111&lt;=30,30-Q111,IF(Q111&lt;=45,45-Q111, 60-Q111)))))</f>
        <v>0</v>
      </c>
      <c r="AN111" s="145"/>
      <c r="AO111" s="145"/>
      <c r="AP111" s="145">
        <f t="shared" ref="AP111:AP134" si="139" xml:space="preserve"> IF(T111=0, 0,IF(T111&gt;0, IF(T111&lt;=15,15-T111,IF(T111&lt;=30,30-T111,IF(T111&lt;=45,45-T111, 60-T111)))))</f>
        <v>0</v>
      </c>
      <c r="AQ111" s="145"/>
      <c r="AR111" s="145"/>
      <c r="AS111" s="145">
        <f t="shared" ref="AS111:AS134" si="140" xml:space="preserve"> IF(W111=0, 0,IF(W111&gt;0, IF(W111&lt;=15,15-W111,IF(W111&lt;=30,30-W111,IF(W111&lt;=45,45-W111, 60-W111)))))</f>
        <v>0</v>
      </c>
      <c r="AT111" s="145"/>
      <c r="AU111" s="145"/>
      <c r="AV111" s="145">
        <f t="shared" ref="AV111:AV134" si="141" xml:space="preserve"> IF(Z111=0, 0,IF(Z111&gt;0, IF(Z111&lt;=15,15-Z111,IF(Z111&lt;=30,30-Z111,IF(Z111&lt;=45,45-Z111, 60-Z111)))))</f>
        <v>0</v>
      </c>
      <c r="AW111" s="145"/>
      <c r="AX111" s="145"/>
      <c r="AY111" s="145">
        <f t="shared" ref="AY111:AY134" si="142" xml:space="preserve"> IF(AC111=0, 0,IF(AC111&gt;0, IF(AC111&lt;=15,15-AC111,IF(AC111&lt;=30,30-AC111,IF(AC111&lt;=45,45-AC111, 60-AC111)))))</f>
        <v>0</v>
      </c>
      <c r="AZ111" s="145"/>
      <c r="BA111" s="145"/>
      <c r="BB111" s="145" t="e">
        <f xml:space="preserve"> IF(#REF!=0, 0,IF(#REF!&gt;0, IF(#REF!&lt;=15,15-#REF!,IF(#REF!&lt;=30,30-#REF!,IF(#REF!&lt;=45,45-#REF!, 0)))))</f>
        <v>#REF!</v>
      </c>
      <c r="BC111" s="145"/>
      <c r="BD111" s="145"/>
      <c r="BE111" s="145">
        <f xml:space="preserve"> IF(T111=0, 0,IF(T111&gt;0, IF(T111&lt;=15,15-T111,IF(T111&lt;=30,30-T111,IF(T111&lt;=45,45-T111, 0)))))</f>
        <v>0</v>
      </c>
      <c r="BF111" s="145"/>
      <c r="BG111" s="145"/>
      <c r="BH111" s="145">
        <f xml:space="preserve"> IF(W111=0, 0,IF(W111&gt;0, IF(W111&lt;=15,15-W111,IF(W111&lt;=30,30-W111,IF(W111&lt;=45,45-W111, 0)))))</f>
        <v>0</v>
      </c>
      <c r="BI111" s="145"/>
      <c r="BJ111" s="145"/>
      <c r="BK111" s="145">
        <f xml:space="preserve"> IF(Z111=0, 0,IF(Z111&gt;0, IF(Z111&lt;=15,15-Z111,IF(Z111&lt;=30,30-Z111,IF(Z111&lt;=45,45-Z111, 0)))))</f>
        <v>0</v>
      </c>
      <c r="BL111" s="145"/>
      <c r="BM111" s="145"/>
      <c r="BN111" s="145">
        <f xml:space="preserve"> IF(AC111=0, 0,IF(AC111&gt;0, IF(AC111&lt;=15,15-AC111,IF(AC111&lt;=30,30-AC111,IF(AC111&lt;=45,45-AC111, 0)))))</f>
        <v>0</v>
      </c>
      <c r="BO111" s="145"/>
      <c r="BP111" s="145"/>
    </row>
    <row r="112" spans="1:86" ht="11.45" hidden="1" customHeight="1" x14ac:dyDescent="0.3">
      <c r="A112" s="83" t="s">
        <v>126</v>
      </c>
      <c r="B112" s="34"/>
      <c r="C112" s="175"/>
      <c r="D112" s="174"/>
      <c r="E112" s="175"/>
      <c r="F112" s="174"/>
      <c r="G112" s="175"/>
      <c r="H112" s="174"/>
      <c r="I112" s="175"/>
      <c r="J112" s="174"/>
      <c r="K112" s="175"/>
      <c r="L112" s="174"/>
      <c r="M112" s="175"/>
      <c r="N112" s="214">
        <f t="shared" ref="N112:N134" si="143">O112+P112</f>
        <v>0</v>
      </c>
      <c r="O112" s="235"/>
      <c r="P112" s="236"/>
      <c r="Q112" s="214">
        <f t="shared" ref="Q112:Q134" si="144">R112+S112</f>
        <v>0</v>
      </c>
      <c r="R112" s="235"/>
      <c r="S112" s="236"/>
      <c r="T112" s="214">
        <f t="shared" ref="T112:T134" si="145">U112+V112</f>
        <v>0</v>
      </c>
      <c r="U112" s="235"/>
      <c r="V112" s="236"/>
      <c r="W112" s="214">
        <f t="shared" ref="W112:W134" si="146">X112+Y112</f>
        <v>0</v>
      </c>
      <c r="X112" s="235"/>
      <c r="Y112" s="236"/>
      <c r="Z112" s="214">
        <f t="shared" ref="Z112:Z134" si="147">AA112+AB112</f>
        <v>0</v>
      </c>
      <c r="AA112" s="235"/>
      <c r="AB112" s="236"/>
      <c r="AC112" s="214">
        <f t="shared" ref="AC112:AC134" si="148">AD112+AE112</f>
        <v>0</v>
      </c>
      <c r="AD112" s="235"/>
      <c r="AE112" s="236"/>
      <c r="AF112" s="214" t="e">
        <f>AG112+AH112</f>
        <v>#REF!</v>
      </c>
      <c r="AG112" s="237" t="e">
        <f>AD112+AA112+X112+#REF!+#REF!+#REF!</f>
        <v>#REF!</v>
      </c>
      <c r="AH112" s="237" t="e">
        <f>AE112+AB112+Y112+#REF!+#REF!+#REF!</f>
        <v>#REF!</v>
      </c>
      <c r="AI112" s="238"/>
      <c r="AJ112" s="199" t="e">
        <f xml:space="preserve"> IF(#REF!=0, 0,IF(#REF!&gt;0, IF(#REF!&lt;=15,15-#REF!,IF(#REF!&lt;=30,30-#REF!,IF(#REF!&lt;=45,45-#REF!, 0)))))</f>
        <v>#REF!</v>
      </c>
      <c r="AK112" s="199"/>
      <c r="AL112" s="199"/>
      <c r="AM112" s="145">
        <f t="shared" si="138"/>
        <v>0</v>
      </c>
      <c r="AN112" s="145"/>
      <c r="AO112" s="145"/>
      <c r="AP112" s="145">
        <f t="shared" si="139"/>
        <v>0</v>
      </c>
      <c r="AQ112" s="145"/>
      <c r="AR112" s="145"/>
      <c r="AS112" s="145">
        <f t="shared" si="140"/>
        <v>0</v>
      </c>
      <c r="AT112" s="145"/>
      <c r="AU112" s="145"/>
      <c r="AV112" s="145">
        <f t="shared" si="141"/>
        <v>0</v>
      </c>
      <c r="AW112" s="145"/>
      <c r="AX112" s="145"/>
      <c r="AY112" s="145">
        <f t="shared" si="142"/>
        <v>0</v>
      </c>
      <c r="AZ112" s="145"/>
      <c r="BA112" s="145"/>
      <c r="BB112" s="145" t="e">
        <f xml:space="preserve"> IF(#REF!=0, 0,IF(#REF!&gt;0, IF(#REF!&lt;=15,15-#REF!,IF(#REF!&lt;=30,30-#REF!,IF(#REF!&lt;=45,45-#REF!, 0)))))</f>
        <v>#REF!</v>
      </c>
      <c r="BC112" s="145"/>
      <c r="BD112" s="145"/>
      <c r="BE112" s="145">
        <f xml:space="preserve"> IF(T112=0, 0,IF(T112&gt;0, IF(T112&lt;=15,15-T112,IF(T112&lt;=30,30-T112,IF(T112&lt;=45,45-T112, 0)))))</f>
        <v>0</v>
      </c>
      <c r="BF112" s="145"/>
      <c r="BG112" s="145"/>
      <c r="BH112" s="145">
        <f xml:space="preserve"> IF(W112=0, 0,IF(W112&gt;0, IF(W112&lt;=15,15-W112,IF(W112&lt;=30,30-W112,IF(W112&lt;=45,45-W112, 0)))))</f>
        <v>0</v>
      </c>
      <c r="BI112" s="145"/>
      <c r="BJ112" s="145"/>
      <c r="BK112" s="145">
        <f xml:space="preserve"> IF(Z112=0, 0,IF(Z112&gt;0, IF(Z112&lt;=15,15-Z112,IF(Z112&lt;=30,30-Z112,IF(Z112&lt;=45,45-Z112, 0)))))</f>
        <v>0</v>
      </c>
      <c r="BL112" s="145"/>
      <c r="BM112" s="145"/>
      <c r="BN112" s="145">
        <f xml:space="preserve"> IF(AC112=0, 0,IF(AC112&gt;0, IF(AC112&lt;=15,15-AC112,IF(AC112&lt;=30,30-AC112,IF(AC112&lt;=45,45-AC112, 0)))))</f>
        <v>0</v>
      </c>
      <c r="BO112" s="145"/>
      <c r="BP112" s="145"/>
    </row>
    <row r="113" spans="1:68" ht="11.45" hidden="1" customHeight="1" x14ac:dyDescent="0.3">
      <c r="A113" s="83" t="s">
        <v>127</v>
      </c>
      <c r="B113" s="34"/>
      <c r="C113" s="175"/>
      <c r="D113" s="174"/>
      <c r="E113" s="175"/>
      <c r="F113" s="174"/>
      <c r="G113" s="175"/>
      <c r="H113" s="174"/>
      <c r="I113" s="175"/>
      <c r="J113" s="174"/>
      <c r="K113" s="175"/>
      <c r="L113" s="174"/>
      <c r="M113" s="175"/>
      <c r="N113" s="214">
        <f t="shared" si="143"/>
        <v>0</v>
      </c>
      <c r="O113" s="235"/>
      <c r="P113" s="236"/>
      <c r="Q113" s="214">
        <f t="shared" si="144"/>
        <v>0</v>
      </c>
      <c r="R113" s="235"/>
      <c r="S113" s="236"/>
      <c r="T113" s="214">
        <f t="shared" si="145"/>
        <v>0</v>
      </c>
      <c r="U113" s="235"/>
      <c r="V113" s="236"/>
      <c r="W113" s="214">
        <f t="shared" si="146"/>
        <v>0</v>
      </c>
      <c r="X113" s="235"/>
      <c r="Y113" s="236"/>
      <c r="Z113" s="214">
        <f t="shared" si="147"/>
        <v>0</v>
      </c>
      <c r="AA113" s="235"/>
      <c r="AB113" s="236"/>
      <c r="AC113" s="214">
        <f t="shared" si="148"/>
        <v>0</v>
      </c>
      <c r="AD113" s="235"/>
      <c r="AE113" s="236"/>
      <c r="AF113" s="214" t="e">
        <f t="shared" ref="AF113:AF134" si="149">AG113+AH113</f>
        <v>#REF!</v>
      </c>
      <c r="AG113" s="237" t="e">
        <f>AD113+AA113+X113+#REF!+#REF!+#REF!</f>
        <v>#REF!</v>
      </c>
      <c r="AH113" s="237" t="e">
        <f>AE113+AB113+Y113+#REF!+#REF!+#REF!</f>
        <v>#REF!</v>
      </c>
      <c r="AI113" s="238"/>
      <c r="AJ113" s="199" t="e">
        <f xml:space="preserve"> IF(#REF!=0, 0,IF(#REF!&gt;0, IF(#REF!&lt;=15,15-#REF!,IF(#REF!&lt;=30,30-#REF!,IF(#REF!&lt;=45,45-#REF!, 0)))))</f>
        <v>#REF!</v>
      </c>
      <c r="AK113" s="199"/>
      <c r="AL113" s="199"/>
      <c r="AM113" s="145">
        <f t="shared" si="138"/>
        <v>0</v>
      </c>
      <c r="AN113" s="145"/>
      <c r="AO113" s="145"/>
      <c r="AP113" s="145">
        <f t="shared" si="139"/>
        <v>0</v>
      </c>
      <c r="AQ113" s="145"/>
      <c r="AR113" s="145"/>
      <c r="AS113" s="145">
        <f t="shared" si="140"/>
        <v>0</v>
      </c>
      <c r="AT113" s="145"/>
      <c r="AU113" s="145"/>
      <c r="AV113" s="145">
        <f t="shared" si="141"/>
        <v>0</v>
      </c>
      <c r="AW113" s="145"/>
      <c r="AX113" s="145"/>
      <c r="AY113" s="145">
        <f t="shared" si="142"/>
        <v>0</v>
      </c>
      <c r="AZ113" s="145"/>
      <c r="BA113" s="145"/>
      <c r="BB113" s="145" t="e">
        <f xml:space="preserve"> IF(#REF!=0, 0,IF(#REF!&gt;0, IF(#REF!&lt;=15,15-#REF!,IF(#REF!&lt;=30,30-#REF!,IF(#REF!&lt;=45,45-#REF!, 0)))))</f>
        <v>#REF!</v>
      </c>
      <c r="BC113" s="145"/>
      <c r="BD113" s="145"/>
      <c r="BE113" s="145">
        <f xml:space="preserve"> IF(T113=0, 0,IF(T113&gt;0, IF(T113&lt;=15,15-T113,IF(T113&lt;=30,30-T113,IF(T113&lt;=45,45-T113, 0)))))</f>
        <v>0</v>
      </c>
      <c r="BF113" s="145"/>
      <c r="BG113" s="145"/>
      <c r="BH113" s="145">
        <f xml:space="preserve"> IF(W113=0, 0,IF(W113&gt;0, IF(W113&lt;=15,15-W113,IF(W113&lt;=30,30-W113,IF(W113&lt;=45,45-W113, 0)))))</f>
        <v>0</v>
      </c>
      <c r="BI113" s="145"/>
      <c r="BJ113" s="145"/>
      <c r="BK113" s="145">
        <f xml:space="preserve"> IF(Z113=0, 0,IF(Z113&gt;0, IF(Z113&lt;=15,15-Z113,IF(Z113&lt;=30,30-Z113,IF(Z113&lt;=45,45-Z113, 0)))))</f>
        <v>0</v>
      </c>
      <c r="BL113" s="145"/>
      <c r="BM113" s="145"/>
      <c r="BN113" s="145">
        <f xml:space="preserve"> IF(AC113=0, 0,IF(AC113&gt;0, IF(AC113&lt;=15,15-AC113,IF(AC113&lt;=30,30-AC113,IF(AC113&lt;=45,45-AC113, 0)))))</f>
        <v>0</v>
      </c>
      <c r="BO113" s="145"/>
      <c r="BP113" s="145"/>
    </row>
    <row r="114" spans="1:68" ht="11.45" hidden="1" customHeight="1" x14ac:dyDescent="0.3">
      <c r="A114" s="83" t="s">
        <v>128</v>
      </c>
      <c r="B114" s="34"/>
      <c r="C114" s="175"/>
      <c r="D114" s="174"/>
      <c r="E114" s="175"/>
      <c r="F114" s="174"/>
      <c r="G114" s="175"/>
      <c r="H114" s="174"/>
      <c r="I114" s="175"/>
      <c r="J114" s="174"/>
      <c r="K114" s="175"/>
      <c r="L114" s="174"/>
      <c r="M114" s="175"/>
      <c r="N114" s="214">
        <f t="shared" si="143"/>
        <v>0</v>
      </c>
      <c r="O114" s="235"/>
      <c r="P114" s="236"/>
      <c r="Q114" s="214">
        <f t="shared" si="144"/>
        <v>0</v>
      </c>
      <c r="R114" s="235"/>
      <c r="S114" s="236"/>
      <c r="T114" s="214">
        <f t="shared" si="145"/>
        <v>0</v>
      </c>
      <c r="U114" s="235"/>
      <c r="V114" s="236"/>
      <c r="W114" s="214">
        <f t="shared" si="146"/>
        <v>0</v>
      </c>
      <c r="X114" s="235"/>
      <c r="Y114" s="236"/>
      <c r="Z114" s="214">
        <f t="shared" si="147"/>
        <v>0</v>
      </c>
      <c r="AA114" s="235"/>
      <c r="AB114" s="236"/>
      <c r="AC114" s="214">
        <f t="shared" si="148"/>
        <v>0</v>
      </c>
      <c r="AD114" s="235"/>
      <c r="AE114" s="236"/>
      <c r="AF114" s="214" t="e">
        <f t="shared" si="149"/>
        <v>#REF!</v>
      </c>
      <c r="AG114" s="237" t="e">
        <f>AD114+AA114+X114+#REF!+#REF!+#REF!</f>
        <v>#REF!</v>
      </c>
      <c r="AH114" s="237" t="e">
        <f>AE114+AB114+Y114+#REF!+#REF!+#REF!</f>
        <v>#REF!</v>
      </c>
      <c r="AI114" s="238"/>
      <c r="AJ114" s="199" t="e">
        <f xml:space="preserve"> IF(#REF!=0, 0,IF(#REF!&gt;0, IF(#REF!&lt;=15,15-#REF!,IF(#REF!&lt;=30,30-#REF!,IF(#REF!&lt;=45,45-#REF!, 0)))))</f>
        <v>#REF!</v>
      </c>
      <c r="AK114" s="199"/>
      <c r="AL114" s="199"/>
      <c r="AM114" s="145">
        <f t="shared" si="138"/>
        <v>0</v>
      </c>
      <c r="AN114" s="145"/>
      <c r="AO114" s="145"/>
      <c r="AP114" s="145">
        <f t="shared" si="139"/>
        <v>0</v>
      </c>
      <c r="AQ114" s="145"/>
      <c r="AR114" s="145"/>
      <c r="AS114" s="145">
        <f t="shared" si="140"/>
        <v>0</v>
      </c>
      <c r="AT114" s="145"/>
      <c r="AU114" s="145"/>
      <c r="AV114" s="145">
        <f t="shared" si="141"/>
        <v>0</v>
      </c>
      <c r="AW114" s="145"/>
      <c r="AX114" s="145"/>
      <c r="AY114" s="145">
        <f t="shared" si="142"/>
        <v>0</v>
      </c>
      <c r="AZ114" s="145"/>
      <c r="BA114" s="145"/>
      <c r="BB114" s="145" t="e">
        <f xml:space="preserve"> IF(#REF!=0, 0,IF(#REF!&gt;0, IF(#REF!&lt;=15,15-#REF!,IF(#REF!&lt;=30,30-#REF!,IF(#REF!&lt;=45,45-#REF!, 0)))))</f>
        <v>#REF!</v>
      </c>
      <c r="BC114" s="145"/>
      <c r="BD114" s="145"/>
      <c r="BE114" s="145">
        <f xml:space="preserve"> IF(T114=0, 0,IF(T114&gt;0, IF(T114&lt;=15,15-T114,IF(T114&lt;=30,30-T114,IF(T114&lt;=45,45-T114, 0)))))</f>
        <v>0</v>
      </c>
      <c r="BF114" s="145"/>
      <c r="BG114" s="145"/>
      <c r="BH114" s="145">
        <f xml:space="preserve"> IF(W114=0, 0,IF(W114&gt;0, IF(W114&lt;=15,15-W114,IF(W114&lt;=30,30-W114,IF(W114&lt;=45,45-W114, 0)))))</f>
        <v>0</v>
      </c>
      <c r="BI114" s="145"/>
      <c r="BJ114" s="145"/>
      <c r="BK114" s="145">
        <f xml:space="preserve"> IF(Z114=0, 0,IF(Z114&gt;0, IF(Z114&lt;=15,15-Z114,IF(Z114&lt;=30,30-Z114,IF(Z114&lt;=45,45-Z114, 0)))))</f>
        <v>0</v>
      </c>
      <c r="BL114" s="145"/>
      <c r="BM114" s="145"/>
      <c r="BN114" s="145">
        <f xml:space="preserve"> IF(AC114=0, 0,IF(AC114&gt;0, IF(AC114&lt;=15,15-AC114,IF(AC114&lt;=30,30-AC114,IF(AC114&lt;=45,45-AC114, 0)))))</f>
        <v>0</v>
      </c>
      <c r="BO114" s="145"/>
      <c r="BP114" s="145"/>
    </row>
    <row r="115" spans="1:68" ht="11.45" customHeight="1" x14ac:dyDescent="0.25">
      <c r="A115" s="83" t="s">
        <v>123</v>
      </c>
      <c r="B115" s="34">
        <f>B116</f>
        <v>5</v>
      </c>
      <c r="C115" s="345">
        <f t="shared" ref="C115:AH115" si="150">C116</f>
        <v>0</v>
      </c>
      <c r="D115" s="345">
        <f t="shared" si="150"/>
        <v>0</v>
      </c>
      <c r="E115" s="345">
        <f t="shared" si="150"/>
        <v>0</v>
      </c>
      <c r="F115" s="345">
        <f t="shared" si="150"/>
        <v>0</v>
      </c>
      <c r="G115" s="345">
        <f t="shared" si="150"/>
        <v>0</v>
      </c>
      <c r="H115" s="345">
        <f t="shared" si="150"/>
        <v>0</v>
      </c>
      <c r="I115" s="345">
        <f t="shared" si="150"/>
        <v>0</v>
      </c>
      <c r="J115" s="345">
        <f t="shared" si="150"/>
        <v>0</v>
      </c>
      <c r="K115" s="345">
        <f t="shared" si="150"/>
        <v>0</v>
      </c>
      <c r="L115" s="345">
        <f t="shared" si="150"/>
        <v>0</v>
      </c>
      <c r="M115" s="345"/>
      <c r="N115" s="34">
        <f t="shared" si="150"/>
        <v>12</v>
      </c>
      <c r="O115" s="207">
        <f t="shared" si="150"/>
        <v>5</v>
      </c>
      <c r="P115" s="239">
        <f t="shared" si="150"/>
        <v>7</v>
      </c>
      <c r="Q115" s="34">
        <f t="shared" si="150"/>
        <v>0</v>
      </c>
      <c r="R115" s="207">
        <f t="shared" si="150"/>
        <v>0</v>
      </c>
      <c r="S115" s="239">
        <f t="shared" si="150"/>
        <v>0</v>
      </c>
      <c r="T115" s="34">
        <f t="shared" si="150"/>
        <v>0</v>
      </c>
      <c r="U115" s="207">
        <f t="shared" si="150"/>
        <v>0</v>
      </c>
      <c r="V115" s="239">
        <f t="shared" si="150"/>
        <v>0</v>
      </c>
      <c r="W115" s="34">
        <f t="shared" si="150"/>
        <v>0</v>
      </c>
      <c r="X115" s="207">
        <f t="shared" si="150"/>
        <v>0</v>
      </c>
      <c r="Y115" s="239">
        <f t="shared" si="150"/>
        <v>0</v>
      </c>
      <c r="Z115" s="34">
        <f t="shared" si="150"/>
        <v>0</v>
      </c>
      <c r="AA115" s="207">
        <f t="shared" si="150"/>
        <v>0</v>
      </c>
      <c r="AB115" s="239">
        <f t="shared" si="150"/>
        <v>0</v>
      </c>
      <c r="AC115" s="34">
        <f t="shared" si="150"/>
        <v>0</v>
      </c>
      <c r="AD115" s="34">
        <f t="shared" si="150"/>
        <v>0</v>
      </c>
      <c r="AE115" s="239">
        <f t="shared" si="150"/>
        <v>0</v>
      </c>
      <c r="AF115" s="34">
        <f t="shared" si="150"/>
        <v>12</v>
      </c>
      <c r="AG115" s="207">
        <f t="shared" si="150"/>
        <v>5</v>
      </c>
      <c r="AH115" s="239">
        <f t="shared" si="150"/>
        <v>7</v>
      </c>
      <c r="AI115" s="238"/>
      <c r="AJ115" s="199"/>
      <c r="AK115" s="199"/>
      <c r="AL115" s="199"/>
      <c r="AM115" s="145">
        <f t="shared" si="138"/>
        <v>0</v>
      </c>
      <c r="AN115" s="145"/>
      <c r="AO115" s="145"/>
      <c r="AP115" s="145">
        <f t="shared" si="139"/>
        <v>0</v>
      </c>
      <c r="AQ115" s="145"/>
      <c r="AR115" s="145"/>
      <c r="AS115" s="145">
        <f t="shared" si="140"/>
        <v>0</v>
      </c>
      <c r="AT115" s="145"/>
      <c r="AU115" s="145"/>
      <c r="AV115" s="145">
        <f t="shared" si="141"/>
        <v>0</v>
      </c>
      <c r="AW115" s="145"/>
      <c r="AX115" s="145"/>
      <c r="AY115" s="145">
        <f t="shared" si="142"/>
        <v>0</v>
      </c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</row>
    <row r="116" spans="1:68" ht="11.25" hidden="1" customHeight="1" x14ac:dyDescent="0.3">
      <c r="A116" s="96" t="s">
        <v>199</v>
      </c>
      <c r="B116" s="34">
        <v>5</v>
      </c>
      <c r="C116" s="345">
        <f t="shared" ref="C116:C134" si="151">B116-O116</f>
        <v>0</v>
      </c>
      <c r="D116" s="345"/>
      <c r="E116" s="345"/>
      <c r="F116" s="345"/>
      <c r="G116" s="345"/>
      <c r="H116" s="345"/>
      <c r="I116" s="345"/>
      <c r="J116" s="345"/>
      <c r="K116" s="345"/>
      <c r="L116" s="345"/>
      <c r="M116" s="345"/>
      <c r="N116" s="214">
        <f>O116+P116</f>
        <v>12</v>
      </c>
      <c r="O116" s="235">
        <v>5</v>
      </c>
      <c r="P116" s="236">
        <v>7</v>
      </c>
      <c r="Q116" s="214"/>
      <c r="R116" s="235"/>
      <c r="S116" s="236"/>
      <c r="T116" s="214"/>
      <c r="U116" s="235"/>
      <c r="V116" s="236"/>
      <c r="W116" s="214"/>
      <c r="X116" s="235"/>
      <c r="Y116" s="236"/>
      <c r="Z116" s="214"/>
      <c r="AA116" s="235"/>
      <c r="AB116" s="236"/>
      <c r="AC116" s="214"/>
      <c r="AD116" s="235"/>
      <c r="AE116" s="236"/>
      <c r="AF116" s="214">
        <f>AG116+AH116</f>
        <v>12</v>
      </c>
      <c r="AG116" s="237">
        <f>O116</f>
        <v>5</v>
      </c>
      <c r="AH116" s="240">
        <f>P116</f>
        <v>7</v>
      </c>
      <c r="AI116" s="238"/>
      <c r="AJ116" s="199">
        <f>AL116-P116</f>
        <v>8</v>
      </c>
      <c r="AK116" s="199"/>
      <c r="AL116" s="199">
        <v>15</v>
      </c>
      <c r="AM116" s="145">
        <f t="shared" si="138"/>
        <v>0</v>
      </c>
      <c r="AN116" s="145"/>
      <c r="AO116" s="145"/>
      <c r="AP116" s="145">
        <f t="shared" si="139"/>
        <v>0</v>
      </c>
      <c r="AQ116" s="145"/>
      <c r="AR116" s="145"/>
      <c r="AS116" s="145">
        <f t="shared" si="140"/>
        <v>0</v>
      </c>
      <c r="AT116" s="145"/>
      <c r="AU116" s="145"/>
      <c r="AV116" s="145">
        <f t="shared" si="141"/>
        <v>0</v>
      </c>
      <c r="AW116" s="145"/>
      <c r="AX116" s="145"/>
      <c r="AY116" s="145">
        <f t="shared" si="142"/>
        <v>0</v>
      </c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  <c r="BP116" s="145"/>
    </row>
    <row r="117" spans="1:68" s="178" customFormat="1" ht="13.15" hidden="1" customHeight="1" x14ac:dyDescent="0.3">
      <c r="A117" s="57" t="s">
        <v>125</v>
      </c>
      <c r="B117" s="57">
        <v>0</v>
      </c>
      <c r="C117" s="345">
        <f t="shared" si="151"/>
        <v>0</v>
      </c>
      <c r="D117" s="320">
        <v>0</v>
      </c>
      <c r="E117" s="320">
        <f t="shared" ref="E117:E134" si="152">D117-R117</f>
        <v>0</v>
      </c>
      <c r="F117" s="320">
        <v>0</v>
      </c>
      <c r="G117" s="320">
        <f t="shared" ref="G117:G134" si="153">F117-U117</f>
        <v>0</v>
      </c>
      <c r="H117" s="320"/>
      <c r="I117" s="320"/>
      <c r="J117" s="320"/>
      <c r="K117" s="320"/>
      <c r="L117" s="320"/>
      <c r="M117" s="320"/>
      <c r="N117" s="48">
        <f t="shared" si="143"/>
        <v>0</v>
      </c>
      <c r="O117" s="58">
        <f>O118+O119+O120</f>
        <v>0</v>
      </c>
      <c r="P117" s="60">
        <v>0</v>
      </c>
      <c r="Q117" s="48">
        <f t="shared" si="144"/>
        <v>0</v>
      </c>
      <c r="R117" s="58">
        <f>R118+R119+R120</f>
        <v>0</v>
      </c>
      <c r="S117" s="60">
        <v>0</v>
      </c>
      <c r="T117" s="48">
        <f t="shared" si="145"/>
        <v>0</v>
      </c>
      <c r="U117" s="58">
        <f>U118+U119+U120</f>
        <v>0</v>
      </c>
      <c r="V117" s="60">
        <v>0</v>
      </c>
      <c r="W117" s="48">
        <f t="shared" si="146"/>
        <v>0</v>
      </c>
      <c r="X117" s="58">
        <f>X118+X119+X120</f>
        <v>0</v>
      </c>
      <c r="Y117" s="60"/>
      <c r="Z117" s="48">
        <f t="shared" si="147"/>
        <v>0</v>
      </c>
      <c r="AA117" s="58">
        <f>AA118+AA119+AA120</f>
        <v>0</v>
      </c>
      <c r="AB117" s="60"/>
      <c r="AC117" s="48">
        <f t="shared" si="148"/>
        <v>0</v>
      </c>
      <c r="AD117" s="58">
        <f>AD118+AD119+AD120</f>
        <v>0</v>
      </c>
      <c r="AE117" s="241">
        <v>0</v>
      </c>
      <c r="AF117" s="48">
        <f t="shared" si="149"/>
        <v>0</v>
      </c>
      <c r="AG117" s="237">
        <f>O117+R117+U117+AD117+AA117+X117</f>
        <v>0</v>
      </c>
      <c r="AH117" s="240">
        <f>P117+S117+V117+AE117+AB117+Y117</f>
        <v>0</v>
      </c>
      <c r="AI117" s="238"/>
      <c r="AJ117" s="199"/>
      <c r="AK117" s="199"/>
      <c r="AL117" s="199"/>
      <c r="AM117" s="145">
        <f t="shared" si="138"/>
        <v>0</v>
      </c>
      <c r="AN117" s="145"/>
      <c r="AO117" s="145"/>
      <c r="AP117" s="145">
        <f t="shared" si="139"/>
        <v>0</v>
      </c>
      <c r="AQ117" s="145"/>
      <c r="AR117" s="145"/>
      <c r="AS117" s="145">
        <f t="shared" si="140"/>
        <v>0</v>
      </c>
      <c r="AT117" s="145"/>
      <c r="AU117" s="145"/>
      <c r="AV117" s="145">
        <f t="shared" si="141"/>
        <v>0</v>
      </c>
      <c r="AW117" s="145"/>
      <c r="AX117" s="145"/>
      <c r="AY117" s="145">
        <f t="shared" si="142"/>
        <v>0</v>
      </c>
      <c r="AZ117" s="145"/>
      <c r="BA117" s="145"/>
      <c r="BB117" s="145"/>
      <c r="BC117" s="145"/>
      <c r="BD117" s="145"/>
      <c r="BE117" s="145">
        <f t="shared" ref="BE117:BE134" si="154" xml:space="preserve"> IF(T117=0, 0,IF(T117&gt;0, IF(T117&lt;=15,15-T117,IF(T117&lt;=30,30-T117,IF(T117&lt;=45,45-T117, 0)))))</f>
        <v>0</v>
      </c>
      <c r="BF117" s="145"/>
      <c r="BG117" s="145"/>
      <c r="BH117" s="145">
        <f t="shared" ref="BH117:BH134" si="155" xml:space="preserve"> IF(W117=0, 0,IF(W117&gt;0, IF(W117&lt;=15,15-W117,IF(W117&lt;=30,30-W117,IF(W117&lt;=45,45-W117, 0)))))</f>
        <v>0</v>
      </c>
      <c r="BI117" s="145"/>
      <c r="BJ117" s="145"/>
      <c r="BK117" s="145">
        <f t="shared" ref="BK117:BK134" si="156" xml:space="preserve"> IF(Z117=0, 0,IF(Z117&gt;0, IF(Z117&lt;=15,15-Z117,IF(Z117&lt;=30,30-Z117,IF(Z117&lt;=45,45-Z117, 0)))))</f>
        <v>0</v>
      </c>
      <c r="BL117" s="145"/>
      <c r="BM117" s="145"/>
      <c r="BN117" s="145">
        <f t="shared" ref="BN117:BN134" si="157" xml:space="preserve"> IF(AC117=0, 0,IF(AC117&gt;0, IF(AC117&lt;=15,15-AC117,IF(AC117&lt;=30,30-AC117,IF(AC117&lt;=45,45-AC117, 0)))))</f>
        <v>0</v>
      </c>
      <c r="BO117" s="145"/>
      <c r="BP117" s="145"/>
    </row>
    <row r="118" spans="1:68" ht="12" hidden="1" customHeight="1" x14ac:dyDescent="0.3">
      <c r="A118" s="83" t="s">
        <v>126</v>
      </c>
      <c r="B118" s="34"/>
      <c r="C118" s="345">
        <f t="shared" si="151"/>
        <v>0</v>
      </c>
      <c r="D118" s="345"/>
      <c r="E118" s="320">
        <f t="shared" si="152"/>
        <v>0</v>
      </c>
      <c r="F118" s="345"/>
      <c r="G118" s="320">
        <f t="shared" si="153"/>
        <v>0</v>
      </c>
      <c r="H118" s="345"/>
      <c r="I118" s="345"/>
      <c r="J118" s="345"/>
      <c r="K118" s="345"/>
      <c r="L118" s="345"/>
      <c r="M118" s="345"/>
      <c r="N118" s="214">
        <f t="shared" si="143"/>
        <v>0</v>
      </c>
      <c r="O118" s="235"/>
      <c r="P118" s="236"/>
      <c r="Q118" s="214">
        <f t="shared" si="144"/>
        <v>0</v>
      </c>
      <c r="R118" s="235"/>
      <c r="S118" s="236"/>
      <c r="T118" s="214">
        <f t="shared" si="145"/>
        <v>0</v>
      </c>
      <c r="U118" s="235"/>
      <c r="V118" s="236"/>
      <c r="W118" s="214">
        <f t="shared" si="146"/>
        <v>0</v>
      </c>
      <c r="X118" s="235"/>
      <c r="Y118" s="236"/>
      <c r="Z118" s="214">
        <f t="shared" si="147"/>
        <v>0</v>
      </c>
      <c r="AA118" s="235"/>
      <c r="AB118" s="236"/>
      <c r="AC118" s="214">
        <f t="shared" si="148"/>
        <v>0</v>
      </c>
      <c r="AD118" s="235"/>
      <c r="AE118" s="236"/>
      <c r="AF118" s="214">
        <f t="shared" si="149"/>
        <v>0</v>
      </c>
      <c r="AG118" s="237">
        <f t="shared" ref="AG118:AH134" si="158">O118+R118+U118+AD118+AA118+X118</f>
        <v>0</v>
      </c>
      <c r="AH118" s="240">
        <f t="shared" si="158"/>
        <v>0</v>
      </c>
      <c r="AI118" s="238"/>
      <c r="AJ118" s="199"/>
      <c r="AK118" s="199"/>
      <c r="AL118" s="199"/>
      <c r="AM118" s="145">
        <f t="shared" si="138"/>
        <v>0</v>
      </c>
      <c r="AN118" s="145"/>
      <c r="AO118" s="145"/>
      <c r="AP118" s="145">
        <f t="shared" si="139"/>
        <v>0</v>
      </c>
      <c r="AQ118" s="145"/>
      <c r="AR118" s="145"/>
      <c r="AS118" s="145">
        <f t="shared" si="140"/>
        <v>0</v>
      </c>
      <c r="AT118" s="145"/>
      <c r="AU118" s="145"/>
      <c r="AV118" s="145">
        <f t="shared" si="141"/>
        <v>0</v>
      </c>
      <c r="AW118" s="145"/>
      <c r="AX118" s="145"/>
      <c r="AY118" s="145">
        <f t="shared" si="142"/>
        <v>0</v>
      </c>
      <c r="AZ118" s="145"/>
      <c r="BA118" s="145"/>
      <c r="BB118" s="145"/>
      <c r="BC118" s="145"/>
      <c r="BD118" s="145"/>
      <c r="BE118" s="145">
        <f t="shared" si="154"/>
        <v>0</v>
      </c>
      <c r="BF118" s="145"/>
      <c r="BG118" s="145"/>
      <c r="BH118" s="145">
        <f t="shared" si="155"/>
        <v>0</v>
      </c>
      <c r="BI118" s="145"/>
      <c r="BJ118" s="145"/>
      <c r="BK118" s="145">
        <f t="shared" si="156"/>
        <v>0</v>
      </c>
      <c r="BL118" s="145"/>
      <c r="BM118" s="145"/>
      <c r="BN118" s="145">
        <f t="shared" si="157"/>
        <v>0</v>
      </c>
      <c r="BO118" s="145"/>
      <c r="BP118" s="145"/>
    </row>
    <row r="119" spans="1:68" ht="12" hidden="1" customHeight="1" x14ac:dyDescent="0.3">
      <c r="A119" s="83" t="s">
        <v>200</v>
      </c>
      <c r="B119" s="34"/>
      <c r="C119" s="345">
        <f t="shared" si="151"/>
        <v>0</v>
      </c>
      <c r="D119" s="345"/>
      <c r="E119" s="320">
        <f t="shared" si="152"/>
        <v>0</v>
      </c>
      <c r="F119" s="345"/>
      <c r="G119" s="320">
        <f t="shared" si="153"/>
        <v>0</v>
      </c>
      <c r="H119" s="345"/>
      <c r="I119" s="345"/>
      <c r="J119" s="345"/>
      <c r="K119" s="345"/>
      <c r="L119" s="345"/>
      <c r="M119" s="345"/>
      <c r="N119" s="214">
        <f t="shared" si="143"/>
        <v>0</v>
      </c>
      <c r="O119" s="235"/>
      <c r="P119" s="236"/>
      <c r="Q119" s="214">
        <f t="shared" si="144"/>
        <v>0</v>
      </c>
      <c r="R119" s="235"/>
      <c r="S119" s="236"/>
      <c r="T119" s="214">
        <f t="shared" si="145"/>
        <v>0</v>
      </c>
      <c r="U119" s="235"/>
      <c r="V119" s="236"/>
      <c r="W119" s="214">
        <f t="shared" si="146"/>
        <v>0</v>
      </c>
      <c r="X119" s="235"/>
      <c r="Y119" s="236"/>
      <c r="Z119" s="214">
        <f t="shared" si="147"/>
        <v>0</v>
      </c>
      <c r="AA119" s="235"/>
      <c r="AB119" s="236"/>
      <c r="AC119" s="214">
        <f t="shared" si="148"/>
        <v>0</v>
      </c>
      <c r="AD119" s="235"/>
      <c r="AE119" s="236"/>
      <c r="AF119" s="214">
        <f t="shared" si="149"/>
        <v>0</v>
      </c>
      <c r="AG119" s="237">
        <f t="shared" si="158"/>
        <v>0</v>
      </c>
      <c r="AH119" s="240">
        <f t="shared" si="158"/>
        <v>0</v>
      </c>
      <c r="AI119" s="238"/>
      <c r="AJ119" s="199"/>
      <c r="AK119" s="199"/>
      <c r="AL119" s="199"/>
      <c r="AM119" s="145">
        <f t="shared" si="138"/>
        <v>0</v>
      </c>
      <c r="AN119" s="145"/>
      <c r="AO119" s="145"/>
      <c r="AP119" s="145">
        <f t="shared" si="139"/>
        <v>0</v>
      </c>
      <c r="AQ119" s="145"/>
      <c r="AR119" s="145"/>
      <c r="AS119" s="145">
        <f t="shared" si="140"/>
        <v>0</v>
      </c>
      <c r="AT119" s="145"/>
      <c r="AU119" s="145"/>
      <c r="AV119" s="145">
        <f t="shared" si="141"/>
        <v>0</v>
      </c>
      <c r="AW119" s="145"/>
      <c r="AX119" s="145"/>
      <c r="AY119" s="145">
        <f t="shared" si="142"/>
        <v>0</v>
      </c>
      <c r="AZ119" s="145"/>
      <c r="BA119" s="145"/>
      <c r="BB119" s="145"/>
      <c r="BC119" s="145"/>
      <c r="BD119" s="145"/>
      <c r="BE119" s="145">
        <f t="shared" si="154"/>
        <v>0</v>
      </c>
      <c r="BF119" s="145"/>
      <c r="BG119" s="145"/>
      <c r="BH119" s="145">
        <f t="shared" si="155"/>
        <v>0</v>
      </c>
      <c r="BI119" s="145"/>
      <c r="BJ119" s="145"/>
      <c r="BK119" s="145">
        <f t="shared" si="156"/>
        <v>0</v>
      </c>
      <c r="BL119" s="145"/>
      <c r="BM119" s="145"/>
      <c r="BN119" s="145">
        <f t="shared" si="157"/>
        <v>0</v>
      </c>
      <c r="BO119" s="145"/>
      <c r="BP119" s="145"/>
    </row>
    <row r="120" spans="1:68" ht="13.9" hidden="1" customHeight="1" x14ac:dyDescent="0.3">
      <c r="A120" s="83" t="s">
        <v>128</v>
      </c>
      <c r="B120" s="34"/>
      <c r="C120" s="345">
        <f t="shared" si="151"/>
        <v>0</v>
      </c>
      <c r="D120" s="345"/>
      <c r="E120" s="320">
        <f t="shared" si="152"/>
        <v>0</v>
      </c>
      <c r="F120" s="345"/>
      <c r="G120" s="320">
        <f t="shared" si="153"/>
        <v>0</v>
      </c>
      <c r="H120" s="345"/>
      <c r="I120" s="345"/>
      <c r="J120" s="345"/>
      <c r="K120" s="345"/>
      <c r="L120" s="345"/>
      <c r="M120" s="345"/>
      <c r="N120" s="214">
        <f t="shared" si="143"/>
        <v>0</v>
      </c>
      <c r="O120" s="235"/>
      <c r="P120" s="236"/>
      <c r="Q120" s="214">
        <f t="shared" si="144"/>
        <v>0</v>
      </c>
      <c r="R120" s="235"/>
      <c r="S120" s="236"/>
      <c r="T120" s="214">
        <f t="shared" si="145"/>
        <v>0</v>
      </c>
      <c r="U120" s="235"/>
      <c r="V120" s="236"/>
      <c r="W120" s="214">
        <f t="shared" si="146"/>
        <v>0</v>
      </c>
      <c r="X120" s="235"/>
      <c r="Y120" s="236"/>
      <c r="Z120" s="214">
        <f t="shared" si="147"/>
        <v>0</v>
      </c>
      <c r="AA120" s="235"/>
      <c r="AB120" s="236"/>
      <c r="AC120" s="214">
        <f t="shared" si="148"/>
        <v>0</v>
      </c>
      <c r="AD120" s="235"/>
      <c r="AE120" s="236"/>
      <c r="AF120" s="214">
        <f t="shared" si="149"/>
        <v>0</v>
      </c>
      <c r="AG120" s="237">
        <f t="shared" si="158"/>
        <v>0</v>
      </c>
      <c r="AH120" s="240">
        <f t="shared" si="158"/>
        <v>0</v>
      </c>
      <c r="AI120" s="238"/>
      <c r="AJ120" s="199"/>
      <c r="AK120" s="199"/>
      <c r="AL120" s="199"/>
      <c r="AM120" s="145">
        <f t="shared" si="138"/>
        <v>0</v>
      </c>
      <c r="AN120" s="145"/>
      <c r="AO120" s="145"/>
      <c r="AP120" s="145">
        <f t="shared" si="139"/>
        <v>0</v>
      </c>
      <c r="AQ120" s="145"/>
      <c r="AR120" s="145"/>
      <c r="AS120" s="145">
        <f t="shared" si="140"/>
        <v>0</v>
      </c>
      <c r="AT120" s="145"/>
      <c r="AU120" s="145"/>
      <c r="AV120" s="145">
        <f t="shared" si="141"/>
        <v>0</v>
      </c>
      <c r="AW120" s="145"/>
      <c r="AX120" s="145"/>
      <c r="AY120" s="145">
        <f t="shared" si="142"/>
        <v>0</v>
      </c>
      <c r="AZ120" s="145"/>
      <c r="BA120" s="145"/>
      <c r="BB120" s="145"/>
      <c r="BC120" s="145"/>
      <c r="BD120" s="145"/>
      <c r="BE120" s="145">
        <f t="shared" si="154"/>
        <v>0</v>
      </c>
      <c r="BF120" s="145"/>
      <c r="BG120" s="145"/>
      <c r="BH120" s="145">
        <f t="shared" si="155"/>
        <v>0</v>
      </c>
      <c r="BI120" s="145"/>
      <c r="BJ120" s="145"/>
      <c r="BK120" s="145">
        <f t="shared" si="156"/>
        <v>0</v>
      </c>
      <c r="BL120" s="145"/>
      <c r="BM120" s="145"/>
      <c r="BN120" s="145">
        <f t="shared" si="157"/>
        <v>0</v>
      </c>
      <c r="BO120" s="145"/>
      <c r="BP120" s="145"/>
    </row>
    <row r="121" spans="1:68" s="33" customFormat="1" ht="13.15" hidden="1" customHeight="1" x14ac:dyDescent="0.3">
      <c r="A121" s="93" t="s">
        <v>201</v>
      </c>
      <c r="B121" s="205"/>
      <c r="C121" s="345">
        <f t="shared" si="151"/>
        <v>0</v>
      </c>
      <c r="D121" s="320"/>
      <c r="E121" s="320">
        <f t="shared" si="152"/>
        <v>0</v>
      </c>
      <c r="F121" s="320"/>
      <c r="G121" s="320">
        <f t="shared" si="153"/>
        <v>0</v>
      </c>
      <c r="H121" s="320"/>
      <c r="I121" s="320"/>
      <c r="J121" s="320"/>
      <c r="K121" s="320"/>
      <c r="L121" s="320"/>
      <c r="M121" s="320"/>
      <c r="N121" s="48">
        <f t="shared" si="143"/>
        <v>0</v>
      </c>
      <c r="O121" s="58">
        <f>O122+O123+O124</f>
        <v>0</v>
      </c>
      <c r="P121" s="60">
        <f>P122+P123+P124</f>
        <v>0</v>
      </c>
      <c r="Q121" s="48">
        <f t="shared" si="144"/>
        <v>0</v>
      </c>
      <c r="R121" s="58">
        <f>R122+R123+R124</f>
        <v>0</v>
      </c>
      <c r="S121" s="60">
        <f>S122+S123+S124</f>
        <v>0</v>
      </c>
      <c r="T121" s="48">
        <f t="shared" si="145"/>
        <v>0</v>
      </c>
      <c r="U121" s="58">
        <f>U122+U123+U124</f>
        <v>0</v>
      </c>
      <c r="V121" s="60">
        <f>V122+V123+V124</f>
        <v>0</v>
      </c>
      <c r="W121" s="48">
        <f t="shared" si="146"/>
        <v>0</v>
      </c>
      <c r="X121" s="58">
        <f>X122+X123+X124</f>
        <v>0</v>
      </c>
      <c r="Y121" s="60">
        <f>Y122+Y123+Y124</f>
        <v>0</v>
      </c>
      <c r="Z121" s="48">
        <f t="shared" si="147"/>
        <v>0</v>
      </c>
      <c r="AA121" s="58">
        <f>AA122+AA123+AA124</f>
        <v>0</v>
      </c>
      <c r="AB121" s="60">
        <f>AB122+AB123+AB124</f>
        <v>0</v>
      </c>
      <c r="AC121" s="48">
        <f t="shared" si="148"/>
        <v>0</v>
      </c>
      <c r="AD121" s="58">
        <f>AD122+AD123+AD124</f>
        <v>0</v>
      </c>
      <c r="AE121" s="60">
        <f>AE122+AE123+AE124</f>
        <v>0</v>
      </c>
      <c r="AF121" s="48">
        <f t="shared" si="149"/>
        <v>0</v>
      </c>
      <c r="AG121" s="237">
        <f t="shared" si="158"/>
        <v>0</v>
      </c>
      <c r="AH121" s="240">
        <f t="shared" si="158"/>
        <v>0</v>
      </c>
      <c r="AI121" s="238"/>
      <c r="AJ121" s="199"/>
      <c r="AK121" s="199"/>
      <c r="AL121" s="199"/>
      <c r="AM121" s="145">
        <f t="shared" si="138"/>
        <v>0</v>
      </c>
      <c r="AN121" s="145"/>
      <c r="AO121" s="145"/>
      <c r="AP121" s="145">
        <f t="shared" si="139"/>
        <v>0</v>
      </c>
      <c r="AQ121" s="145"/>
      <c r="AR121" s="145"/>
      <c r="AS121" s="145">
        <f t="shared" si="140"/>
        <v>0</v>
      </c>
      <c r="AT121" s="145"/>
      <c r="AU121" s="145"/>
      <c r="AV121" s="145">
        <f t="shared" si="141"/>
        <v>0</v>
      </c>
      <c r="AW121" s="145"/>
      <c r="AX121" s="145"/>
      <c r="AY121" s="145">
        <f t="shared" si="142"/>
        <v>0</v>
      </c>
      <c r="AZ121" s="145"/>
      <c r="BA121" s="145"/>
      <c r="BB121" s="145"/>
      <c r="BC121" s="145"/>
      <c r="BD121" s="145"/>
      <c r="BE121" s="145">
        <f t="shared" si="154"/>
        <v>0</v>
      </c>
      <c r="BF121" s="145"/>
      <c r="BG121" s="145"/>
      <c r="BH121" s="145">
        <f t="shared" si="155"/>
        <v>0</v>
      </c>
      <c r="BI121" s="145"/>
      <c r="BJ121" s="145"/>
      <c r="BK121" s="145">
        <f t="shared" si="156"/>
        <v>0</v>
      </c>
      <c r="BL121" s="145"/>
      <c r="BM121" s="145"/>
      <c r="BN121" s="145">
        <f t="shared" si="157"/>
        <v>0</v>
      </c>
      <c r="BO121" s="145"/>
      <c r="BP121" s="145"/>
    </row>
    <row r="122" spans="1:68" ht="12" hidden="1" customHeight="1" x14ac:dyDescent="0.3">
      <c r="A122" s="83" t="s">
        <v>126</v>
      </c>
      <c r="B122" s="34"/>
      <c r="C122" s="345">
        <f t="shared" si="151"/>
        <v>0</v>
      </c>
      <c r="D122" s="345"/>
      <c r="E122" s="320">
        <f t="shared" si="152"/>
        <v>0</v>
      </c>
      <c r="F122" s="345"/>
      <c r="G122" s="320">
        <f t="shared" si="153"/>
        <v>0</v>
      </c>
      <c r="H122" s="345"/>
      <c r="I122" s="345"/>
      <c r="J122" s="345"/>
      <c r="K122" s="345"/>
      <c r="L122" s="345"/>
      <c r="M122" s="345"/>
      <c r="N122" s="214">
        <f t="shared" si="143"/>
        <v>0</v>
      </c>
      <c r="O122" s="235"/>
      <c r="P122" s="236"/>
      <c r="Q122" s="214">
        <f t="shared" si="144"/>
        <v>0</v>
      </c>
      <c r="R122" s="235"/>
      <c r="S122" s="236"/>
      <c r="T122" s="214">
        <f t="shared" si="145"/>
        <v>0</v>
      </c>
      <c r="U122" s="235"/>
      <c r="V122" s="236"/>
      <c r="W122" s="214">
        <f t="shared" si="146"/>
        <v>0</v>
      </c>
      <c r="X122" s="235"/>
      <c r="Y122" s="236"/>
      <c r="Z122" s="214">
        <f t="shared" si="147"/>
        <v>0</v>
      </c>
      <c r="AA122" s="235"/>
      <c r="AB122" s="236"/>
      <c r="AC122" s="214">
        <f t="shared" si="148"/>
        <v>0</v>
      </c>
      <c r="AD122" s="235"/>
      <c r="AE122" s="236"/>
      <c r="AF122" s="214">
        <f t="shared" si="149"/>
        <v>0</v>
      </c>
      <c r="AG122" s="237">
        <f t="shared" si="158"/>
        <v>0</v>
      </c>
      <c r="AH122" s="240">
        <f t="shared" si="158"/>
        <v>0</v>
      </c>
      <c r="AI122" s="238"/>
      <c r="AJ122" s="199"/>
      <c r="AK122" s="199"/>
      <c r="AL122" s="199"/>
      <c r="AM122" s="145">
        <f t="shared" si="138"/>
        <v>0</v>
      </c>
      <c r="AN122" s="145"/>
      <c r="AO122" s="145"/>
      <c r="AP122" s="145">
        <f t="shared" si="139"/>
        <v>0</v>
      </c>
      <c r="AQ122" s="145"/>
      <c r="AR122" s="145"/>
      <c r="AS122" s="145">
        <f t="shared" si="140"/>
        <v>0</v>
      </c>
      <c r="AT122" s="145"/>
      <c r="AU122" s="145"/>
      <c r="AV122" s="145">
        <f t="shared" si="141"/>
        <v>0</v>
      </c>
      <c r="AW122" s="145"/>
      <c r="AX122" s="145"/>
      <c r="AY122" s="145">
        <f t="shared" si="142"/>
        <v>0</v>
      </c>
      <c r="AZ122" s="145"/>
      <c r="BA122" s="145"/>
      <c r="BB122" s="145"/>
      <c r="BC122" s="145"/>
      <c r="BD122" s="145"/>
      <c r="BE122" s="145">
        <f t="shared" si="154"/>
        <v>0</v>
      </c>
      <c r="BF122" s="145"/>
      <c r="BG122" s="145"/>
      <c r="BH122" s="145">
        <f t="shared" si="155"/>
        <v>0</v>
      </c>
      <c r="BI122" s="145"/>
      <c r="BJ122" s="145"/>
      <c r="BK122" s="145">
        <f t="shared" si="156"/>
        <v>0</v>
      </c>
      <c r="BL122" s="145"/>
      <c r="BM122" s="145"/>
      <c r="BN122" s="145">
        <f t="shared" si="157"/>
        <v>0</v>
      </c>
      <c r="BO122" s="145"/>
      <c r="BP122" s="145"/>
    </row>
    <row r="123" spans="1:68" s="33" customFormat="1" ht="12" hidden="1" customHeight="1" x14ac:dyDescent="0.3">
      <c r="A123" s="83" t="s">
        <v>127</v>
      </c>
      <c r="B123" s="34"/>
      <c r="C123" s="345">
        <f t="shared" si="151"/>
        <v>0</v>
      </c>
      <c r="D123" s="345"/>
      <c r="E123" s="320">
        <f t="shared" si="152"/>
        <v>0</v>
      </c>
      <c r="F123" s="345"/>
      <c r="G123" s="320">
        <f t="shared" si="153"/>
        <v>0</v>
      </c>
      <c r="H123" s="345"/>
      <c r="I123" s="345"/>
      <c r="J123" s="345"/>
      <c r="K123" s="345"/>
      <c r="L123" s="345"/>
      <c r="M123" s="345"/>
      <c r="N123" s="214">
        <f t="shared" si="143"/>
        <v>0</v>
      </c>
      <c r="O123" s="235"/>
      <c r="P123" s="236"/>
      <c r="Q123" s="214">
        <f t="shared" si="144"/>
        <v>0</v>
      </c>
      <c r="R123" s="235"/>
      <c r="S123" s="236"/>
      <c r="T123" s="214">
        <f t="shared" si="145"/>
        <v>0</v>
      </c>
      <c r="U123" s="235"/>
      <c r="V123" s="236"/>
      <c r="W123" s="214">
        <f t="shared" si="146"/>
        <v>0</v>
      </c>
      <c r="X123" s="235"/>
      <c r="Y123" s="236"/>
      <c r="Z123" s="214">
        <f t="shared" si="147"/>
        <v>0</v>
      </c>
      <c r="AA123" s="235"/>
      <c r="AB123" s="236"/>
      <c r="AC123" s="214">
        <f t="shared" si="148"/>
        <v>0</v>
      </c>
      <c r="AD123" s="235"/>
      <c r="AE123" s="236"/>
      <c r="AF123" s="214">
        <f t="shared" si="149"/>
        <v>0</v>
      </c>
      <c r="AG123" s="237">
        <f t="shared" si="158"/>
        <v>0</v>
      </c>
      <c r="AH123" s="240">
        <f t="shared" si="158"/>
        <v>0</v>
      </c>
      <c r="AI123" s="238"/>
      <c r="AJ123" s="199"/>
      <c r="AK123" s="199"/>
      <c r="AL123" s="199"/>
      <c r="AM123" s="145">
        <f t="shared" si="138"/>
        <v>0</v>
      </c>
      <c r="AN123" s="145"/>
      <c r="AO123" s="145"/>
      <c r="AP123" s="145">
        <f t="shared" si="139"/>
        <v>0</v>
      </c>
      <c r="AQ123" s="145"/>
      <c r="AR123" s="145"/>
      <c r="AS123" s="145">
        <f t="shared" si="140"/>
        <v>0</v>
      </c>
      <c r="AT123" s="145"/>
      <c r="AU123" s="145"/>
      <c r="AV123" s="145">
        <f t="shared" si="141"/>
        <v>0</v>
      </c>
      <c r="AW123" s="145"/>
      <c r="AX123" s="145"/>
      <c r="AY123" s="145">
        <f t="shared" si="142"/>
        <v>0</v>
      </c>
      <c r="AZ123" s="145"/>
      <c r="BA123" s="145"/>
      <c r="BB123" s="145"/>
      <c r="BC123" s="145"/>
      <c r="BD123" s="145"/>
      <c r="BE123" s="145">
        <f t="shared" si="154"/>
        <v>0</v>
      </c>
      <c r="BF123" s="145"/>
      <c r="BG123" s="145"/>
      <c r="BH123" s="145">
        <f t="shared" si="155"/>
        <v>0</v>
      </c>
      <c r="BI123" s="145"/>
      <c r="BJ123" s="145"/>
      <c r="BK123" s="145">
        <f t="shared" si="156"/>
        <v>0</v>
      </c>
      <c r="BL123" s="145"/>
      <c r="BM123" s="145"/>
      <c r="BN123" s="145">
        <f t="shared" si="157"/>
        <v>0</v>
      </c>
      <c r="BO123" s="145"/>
      <c r="BP123" s="145"/>
    </row>
    <row r="124" spans="1:68" s="33" customFormat="1" ht="12" hidden="1" customHeight="1" x14ac:dyDescent="0.3">
      <c r="A124" s="83" t="s">
        <v>128</v>
      </c>
      <c r="B124" s="34"/>
      <c r="C124" s="345">
        <f t="shared" si="151"/>
        <v>0</v>
      </c>
      <c r="D124" s="345"/>
      <c r="E124" s="320">
        <f t="shared" si="152"/>
        <v>0</v>
      </c>
      <c r="F124" s="345"/>
      <c r="G124" s="320">
        <f t="shared" si="153"/>
        <v>0</v>
      </c>
      <c r="H124" s="345"/>
      <c r="I124" s="345"/>
      <c r="J124" s="345"/>
      <c r="K124" s="345"/>
      <c r="L124" s="345"/>
      <c r="M124" s="345"/>
      <c r="N124" s="214">
        <f t="shared" si="143"/>
        <v>0</v>
      </c>
      <c r="O124" s="235"/>
      <c r="P124" s="236"/>
      <c r="Q124" s="214">
        <f t="shared" si="144"/>
        <v>0</v>
      </c>
      <c r="R124" s="235"/>
      <c r="S124" s="236"/>
      <c r="T124" s="214">
        <f t="shared" si="145"/>
        <v>0</v>
      </c>
      <c r="U124" s="235"/>
      <c r="V124" s="236"/>
      <c r="W124" s="214">
        <f t="shared" si="146"/>
        <v>0</v>
      </c>
      <c r="X124" s="235"/>
      <c r="Y124" s="236"/>
      <c r="Z124" s="214">
        <f t="shared" si="147"/>
        <v>0</v>
      </c>
      <c r="AA124" s="235"/>
      <c r="AB124" s="236"/>
      <c r="AC124" s="214">
        <f t="shared" si="148"/>
        <v>0</v>
      </c>
      <c r="AD124" s="235"/>
      <c r="AE124" s="236"/>
      <c r="AF124" s="214">
        <f t="shared" si="149"/>
        <v>0</v>
      </c>
      <c r="AG124" s="237">
        <f t="shared" si="158"/>
        <v>0</v>
      </c>
      <c r="AH124" s="240">
        <f t="shared" si="158"/>
        <v>0</v>
      </c>
      <c r="AI124" s="238"/>
      <c r="AJ124" s="199"/>
      <c r="AK124" s="199"/>
      <c r="AL124" s="199"/>
      <c r="AM124" s="145">
        <f t="shared" si="138"/>
        <v>0</v>
      </c>
      <c r="AN124" s="145"/>
      <c r="AO124" s="145"/>
      <c r="AP124" s="145">
        <f t="shared" si="139"/>
        <v>0</v>
      </c>
      <c r="AQ124" s="145"/>
      <c r="AR124" s="145"/>
      <c r="AS124" s="145">
        <f t="shared" si="140"/>
        <v>0</v>
      </c>
      <c r="AT124" s="145"/>
      <c r="AU124" s="145"/>
      <c r="AV124" s="145">
        <f t="shared" si="141"/>
        <v>0</v>
      </c>
      <c r="AW124" s="145"/>
      <c r="AX124" s="145"/>
      <c r="AY124" s="145">
        <f t="shared" si="142"/>
        <v>0</v>
      </c>
      <c r="AZ124" s="145"/>
      <c r="BA124" s="145"/>
      <c r="BB124" s="145"/>
      <c r="BC124" s="145"/>
      <c r="BD124" s="145"/>
      <c r="BE124" s="145">
        <f t="shared" si="154"/>
        <v>0</v>
      </c>
      <c r="BF124" s="145"/>
      <c r="BG124" s="145"/>
      <c r="BH124" s="145">
        <f t="shared" si="155"/>
        <v>0</v>
      </c>
      <c r="BI124" s="145"/>
      <c r="BJ124" s="145"/>
      <c r="BK124" s="145">
        <f t="shared" si="156"/>
        <v>0</v>
      </c>
      <c r="BL124" s="145"/>
      <c r="BM124" s="145"/>
      <c r="BN124" s="145">
        <f t="shared" si="157"/>
        <v>0</v>
      </c>
      <c r="BO124" s="145"/>
      <c r="BP124" s="145"/>
    </row>
    <row r="125" spans="1:68" s="33" customFormat="1" ht="13.15" customHeight="1" x14ac:dyDescent="0.25">
      <c r="A125" s="42" t="s">
        <v>133</v>
      </c>
      <c r="B125" s="151">
        <v>0</v>
      </c>
      <c r="C125" s="346">
        <f t="shared" si="151"/>
        <v>0</v>
      </c>
      <c r="D125" s="315">
        <v>0</v>
      </c>
      <c r="E125" s="315">
        <f t="shared" si="152"/>
        <v>0</v>
      </c>
      <c r="F125" s="315">
        <v>0</v>
      </c>
      <c r="G125" s="315">
        <f t="shared" si="153"/>
        <v>0</v>
      </c>
      <c r="H125" s="316" t="s">
        <v>133</v>
      </c>
      <c r="I125" s="315">
        <v>0</v>
      </c>
      <c r="J125" s="346">
        <f t="shared" ref="J125:J131" si="159">I125-V125</f>
        <v>0</v>
      </c>
      <c r="K125" s="315">
        <v>0</v>
      </c>
      <c r="L125" s="320"/>
      <c r="M125" s="320"/>
      <c r="N125" s="48">
        <f t="shared" si="143"/>
        <v>0</v>
      </c>
      <c r="O125" s="58">
        <v>0</v>
      </c>
      <c r="P125" s="60">
        <v>0</v>
      </c>
      <c r="Q125" s="48">
        <f t="shared" si="144"/>
        <v>0</v>
      </c>
      <c r="R125" s="58">
        <f>R126+R127</f>
        <v>0</v>
      </c>
      <c r="S125" s="60">
        <v>0</v>
      </c>
      <c r="T125" s="48">
        <f t="shared" si="145"/>
        <v>0</v>
      </c>
      <c r="U125" s="58">
        <f>U126+U127</f>
        <v>0</v>
      </c>
      <c r="V125" s="60">
        <v>0</v>
      </c>
      <c r="W125" s="48">
        <f t="shared" si="146"/>
        <v>0</v>
      </c>
      <c r="X125" s="58">
        <f>X126+X127</f>
        <v>0</v>
      </c>
      <c r="Y125" s="60"/>
      <c r="Z125" s="48">
        <f t="shared" si="147"/>
        <v>0</v>
      </c>
      <c r="AA125" s="58">
        <f>AA126+AA127</f>
        <v>0</v>
      </c>
      <c r="AB125" s="60">
        <v>0</v>
      </c>
      <c r="AC125" s="48">
        <f t="shared" si="148"/>
        <v>0</v>
      </c>
      <c r="AD125" s="58">
        <f>AD126+AD127</f>
        <v>0</v>
      </c>
      <c r="AE125" s="60">
        <v>0</v>
      </c>
      <c r="AF125" s="48">
        <f>AG125+AH125</f>
        <v>0</v>
      </c>
      <c r="AG125" s="237">
        <f t="shared" si="158"/>
        <v>0</v>
      </c>
      <c r="AH125" s="240">
        <f t="shared" si="158"/>
        <v>0</v>
      </c>
      <c r="AI125" s="242"/>
      <c r="AJ125" s="243"/>
      <c r="AK125" s="243"/>
      <c r="AL125" s="243"/>
      <c r="AM125" s="145">
        <f t="shared" si="138"/>
        <v>0</v>
      </c>
      <c r="AN125" s="48"/>
      <c r="AO125" s="48"/>
      <c r="AP125" s="145">
        <f t="shared" si="139"/>
        <v>0</v>
      </c>
      <c r="AQ125" s="48"/>
      <c r="AR125" s="48"/>
      <c r="AS125" s="145">
        <f t="shared" si="140"/>
        <v>0</v>
      </c>
      <c r="AT125" s="48"/>
      <c r="AU125" s="48"/>
      <c r="AV125" s="145">
        <f t="shared" si="141"/>
        <v>0</v>
      </c>
      <c r="AW125" s="48"/>
      <c r="AX125" s="48"/>
      <c r="AY125" s="145">
        <f t="shared" si="142"/>
        <v>0</v>
      </c>
      <c r="AZ125" s="48"/>
      <c r="BA125" s="48"/>
      <c r="BB125" s="48"/>
      <c r="BC125" s="48"/>
      <c r="BD125" s="48"/>
      <c r="BE125" s="145">
        <f t="shared" si="154"/>
        <v>0</v>
      </c>
      <c r="BF125" s="48"/>
      <c r="BG125" s="48"/>
      <c r="BH125" s="145">
        <f t="shared" si="155"/>
        <v>0</v>
      </c>
      <c r="BI125" s="48"/>
      <c r="BJ125" s="48"/>
      <c r="BK125" s="145">
        <f t="shared" si="156"/>
        <v>0</v>
      </c>
      <c r="BL125" s="48"/>
      <c r="BM125" s="48"/>
      <c r="BN125" s="145">
        <f t="shared" si="157"/>
        <v>0</v>
      </c>
      <c r="BO125" s="48"/>
      <c r="BP125" s="48"/>
    </row>
    <row r="126" spans="1:68" s="33" customFormat="1" ht="12" hidden="1" customHeight="1" x14ac:dyDescent="0.3">
      <c r="A126" s="83" t="s">
        <v>134</v>
      </c>
      <c r="B126" s="306"/>
      <c r="C126" s="346">
        <f t="shared" si="151"/>
        <v>0</v>
      </c>
      <c r="D126" s="346"/>
      <c r="E126" s="315">
        <f t="shared" si="152"/>
        <v>0</v>
      </c>
      <c r="F126" s="346"/>
      <c r="G126" s="315">
        <f t="shared" si="153"/>
        <v>0</v>
      </c>
      <c r="H126" s="347" t="s">
        <v>134</v>
      </c>
      <c r="I126" s="348"/>
      <c r="J126" s="346">
        <f t="shared" si="159"/>
        <v>0</v>
      </c>
      <c r="K126" s="346"/>
      <c r="L126" s="345"/>
      <c r="M126" s="345"/>
      <c r="N126" s="214">
        <f t="shared" si="143"/>
        <v>0</v>
      </c>
      <c r="O126" s="235">
        <v>0</v>
      </c>
      <c r="P126" s="236"/>
      <c r="Q126" s="214">
        <f t="shared" si="144"/>
        <v>0</v>
      </c>
      <c r="R126" s="235">
        <v>0</v>
      </c>
      <c r="S126" s="236"/>
      <c r="T126" s="214">
        <f t="shared" si="145"/>
        <v>0</v>
      </c>
      <c r="U126" s="235">
        <v>0</v>
      </c>
      <c r="V126" s="236"/>
      <c r="W126" s="214">
        <f t="shared" si="146"/>
        <v>0</v>
      </c>
      <c r="X126" s="235">
        <v>0</v>
      </c>
      <c r="Y126" s="236"/>
      <c r="Z126" s="214">
        <f t="shared" si="147"/>
        <v>0</v>
      </c>
      <c r="AA126" s="235">
        <v>0</v>
      </c>
      <c r="AB126" s="236"/>
      <c r="AC126" s="214">
        <f t="shared" si="148"/>
        <v>0</v>
      </c>
      <c r="AD126" s="235">
        <v>0</v>
      </c>
      <c r="AE126" s="236"/>
      <c r="AF126" s="214">
        <f t="shared" si="149"/>
        <v>0</v>
      </c>
      <c r="AG126" s="237">
        <f t="shared" si="158"/>
        <v>0</v>
      </c>
      <c r="AH126" s="240">
        <f t="shared" si="158"/>
        <v>0</v>
      </c>
      <c r="AI126" s="238"/>
      <c r="AJ126" s="199"/>
      <c r="AK126" s="199"/>
      <c r="AL126" s="199"/>
      <c r="AM126" s="145">
        <f t="shared" si="138"/>
        <v>0</v>
      </c>
      <c r="AN126" s="145"/>
      <c r="AO126" s="145"/>
      <c r="AP126" s="145">
        <f t="shared" si="139"/>
        <v>0</v>
      </c>
      <c r="AQ126" s="145"/>
      <c r="AR126" s="145"/>
      <c r="AS126" s="145">
        <f t="shared" si="140"/>
        <v>0</v>
      </c>
      <c r="AT126" s="145"/>
      <c r="AU126" s="145"/>
      <c r="AV126" s="145">
        <f t="shared" si="141"/>
        <v>0</v>
      </c>
      <c r="AW126" s="145"/>
      <c r="AX126" s="145"/>
      <c r="AY126" s="145">
        <f t="shared" si="142"/>
        <v>0</v>
      </c>
      <c r="AZ126" s="145"/>
      <c r="BA126" s="145"/>
      <c r="BB126" s="145"/>
      <c r="BC126" s="145"/>
      <c r="BD126" s="145"/>
      <c r="BE126" s="145">
        <f t="shared" si="154"/>
        <v>0</v>
      </c>
      <c r="BF126" s="145"/>
      <c r="BG126" s="145"/>
      <c r="BH126" s="145">
        <f t="shared" si="155"/>
        <v>0</v>
      </c>
      <c r="BI126" s="145"/>
      <c r="BJ126" s="145"/>
      <c r="BK126" s="145">
        <f t="shared" si="156"/>
        <v>0</v>
      </c>
      <c r="BL126" s="145"/>
      <c r="BM126" s="145"/>
      <c r="BN126" s="145">
        <f t="shared" si="157"/>
        <v>0</v>
      </c>
      <c r="BO126" s="145"/>
      <c r="BP126" s="145"/>
    </row>
    <row r="127" spans="1:68" s="33" customFormat="1" ht="12" hidden="1" customHeight="1" x14ac:dyDescent="0.3">
      <c r="A127" s="83" t="s">
        <v>136</v>
      </c>
      <c r="B127" s="306"/>
      <c r="C127" s="346">
        <f t="shared" si="151"/>
        <v>0</v>
      </c>
      <c r="D127" s="346"/>
      <c r="E127" s="315">
        <f t="shared" si="152"/>
        <v>0</v>
      </c>
      <c r="F127" s="346"/>
      <c r="G127" s="315">
        <f t="shared" si="153"/>
        <v>0</v>
      </c>
      <c r="H127" s="347" t="s">
        <v>136</v>
      </c>
      <c r="I127" s="348"/>
      <c r="J127" s="346">
        <f t="shared" si="159"/>
        <v>0</v>
      </c>
      <c r="K127" s="346"/>
      <c r="L127" s="345"/>
      <c r="M127" s="345"/>
      <c r="N127" s="214">
        <f t="shared" si="143"/>
        <v>0</v>
      </c>
      <c r="O127" s="235">
        <v>0</v>
      </c>
      <c r="P127" s="236"/>
      <c r="Q127" s="214">
        <f t="shared" si="144"/>
        <v>0</v>
      </c>
      <c r="R127" s="235">
        <v>0</v>
      </c>
      <c r="S127" s="236"/>
      <c r="T127" s="214">
        <f t="shared" si="145"/>
        <v>0</v>
      </c>
      <c r="U127" s="235">
        <v>0</v>
      </c>
      <c r="V127" s="236"/>
      <c r="W127" s="214">
        <f t="shared" si="146"/>
        <v>0</v>
      </c>
      <c r="X127" s="235">
        <v>0</v>
      </c>
      <c r="Y127" s="236"/>
      <c r="Z127" s="214">
        <f t="shared" si="147"/>
        <v>0</v>
      </c>
      <c r="AA127" s="235">
        <v>0</v>
      </c>
      <c r="AB127" s="236"/>
      <c r="AC127" s="214">
        <f t="shared" si="148"/>
        <v>0</v>
      </c>
      <c r="AD127" s="235">
        <v>0</v>
      </c>
      <c r="AE127" s="236"/>
      <c r="AF127" s="214">
        <f t="shared" si="149"/>
        <v>0</v>
      </c>
      <c r="AG127" s="237">
        <f t="shared" si="158"/>
        <v>0</v>
      </c>
      <c r="AH127" s="240">
        <f t="shared" si="158"/>
        <v>0</v>
      </c>
      <c r="AI127" s="238"/>
      <c r="AJ127" s="199"/>
      <c r="AK127" s="199"/>
      <c r="AL127" s="199"/>
      <c r="AM127" s="145">
        <f t="shared" si="138"/>
        <v>0</v>
      </c>
      <c r="AN127" s="145"/>
      <c r="AO127" s="145"/>
      <c r="AP127" s="145">
        <f t="shared" si="139"/>
        <v>0</v>
      </c>
      <c r="AQ127" s="145"/>
      <c r="AR127" s="145"/>
      <c r="AS127" s="145">
        <f t="shared" si="140"/>
        <v>0</v>
      </c>
      <c r="AT127" s="145"/>
      <c r="AU127" s="145"/>
      <c r="AV127" s="145">
        <f t="shared" si="141"/>
        <v>0</v>
      </c>
      <c r="AW127" s="145"/>
      <c r="AX127" s="145"/>
      <c r="AY127" s="145">
        <f t="shared" si="142"/>
        <v>0</v>
      </c>
      <c r="AZ127" s="145"/>
      <c r="BA127" s="145"/>
      <c r="BB127" s="145"/>
      <c r="BC127" s="145"/>
      <c r="BD127" s="145"/>
      <c r="BE127" s="145">
        <f t="shared" si="154"/>
        <v>0</v>
      </c>
      <c r="BF127" s="145"/>
      <c r="BG127" s="145"/>
      <c r="BH127" s="145">
        <f t="shared" si="155"/>
        <v>0</v>
      </c>
      <c r="BI127" s="145"/>
      <c r="BJ127" s="145"/>
      <c r="BK127" s="145">
        <f t="shared" si="156"/>
        <v>0</v>
      </c>
      <c r="BL127" s="145"/>
      <c r="BM127" s="145"/>
      <c r="BN127" s="145">
        <f t="shared" si="157"/>
        <v>0</v>
      </c>
      <c r="BO127" s="145"/>
      <c r="BP127" s="145"/>
    </row>
    <row r="128" spans="1:68" s="33" customFormat="1" ht="13.15" hidden="1" customHeight="1" x14ac:dyDescent="0.3">
      <c r="A128" s="42" t="s">
        <v>202</v>
      </c>
      <c r="B128" s="151"/>
      <c r="C128" s="346">
        <f t="shared" si="151"/>
        <v>0</v>
      </c>
      <c r="D128" s="315"/>
      <c r="E128" s="315">
        <f t="shared" si="152"/>
        <v>0</v>
      </c>
      <c r="F128" s="315"/>
      <c r="G128" s="315">
        <f t="shared" si="153"/>
        <v>0</v>
      </c>
      <c r="H128" s="316" t="s">
        <v>202</v>
      </c>
      <c r="I128" s="315"/>
      <c r="J128" s="346">
        <f t="shared" si="159"/>
        <v>0</v>
      </c>
      <c r="K128" s="315"/>
      <c r="L128" s="320"/>
      <c r="M128" s="320"/>
      <c r="N128" s="48">
        <f t="shared" si="143"/>
        <v>0</v>
      </c>
      <c r="O128" s="43">
        <f>O129+O130</f>
        <v>0</v>
      </c>
      <c r="P128" s="43">
        <f>P129+P130</f>
        <v>0</v>
      </c>
      <c r="Q128" s="48">
        <f t="shared" si="144"/>
        <v>0</v>
      </c>
      <c r="R128" s="43">
        <f>R129+R130</f>
        <v>0</v>
      </c>
      <c r="S128" s="43">
        <f>S129+S130</f>
        <v>0</v>
      </c>
      <c r="T128" s="48">
        <f t="shared" si="145"/>
        <v>0</v>
      </c>
      <c r="U128" s="43">
        <f>U129+U130</f>
        <v>0</v>
      </c>
      <c r="V128" s="43">
        <f>V129+V130</f>
        <v>0</v>
      </c>
      <c r="W128" s="48">
        <f t="shared" si="146"/>
        <v>0</v>
      </c>
      <c r="X128" s="43">
        <f>X129+X130</f>
        <v>0</v>
      </c>
      <c r="Y128" s="43">
        <f>Y129+Y130</f>
        <v>0</v>
      </c>
      <c r="Z128" s="48">
        <f t="shared" si="147"/>
        <v>0</v>
      </c>
      <c r="AA128" s="43">
        <f>AA129+AA130</f>
        <v>0</v>
      </c>
      <c r="AB128" s="43">
        <f>AB129+AB130</f>
        <v>0</v>
      </c>
      <c r="AC128" s="48">
        <f t="shared" si="148"/>
        <v>0</v>
      </c>
      <c r="AD128" s="43">
        <f>AD129+AD130</f>
        <v>0</v>
      </c>
      <c r="AE128" s="43">
        <f>AE129+AE130</f>
        <v>0</v>
      </c>
      <c r="AF128" s="48">
        <f t="shared" si="149"/>
        <v>0</v>
      </c>
      <c r="AG128" s="237">
        <f t="shared" si="158"/>
        <v>0</v>
      </c>
      <c r="AH128" s="240">
        <f t="shared" si="158"/>
        <v>0</v>
      </c>
      <c r="AI128" s="238"/>
      <c r="AJ128" s="199"/>
      <c r="AK128" s="199"/>
      <c r="AL128" s="199"/>
      <c r="AM128" s="145">
        <f t="shared" si="138"/>
        <v>0</v>
      </c>
      <c r="AN128" s="145"/>
      <c r="AO128" s="145"/>
      <c r="AP128" s="145">
        <f t="shared" si="139"/>
        <v>0</v>
      </c>
      <c r="AQ128" s="145"/>
      <c r="AR128" s="145"/>
      <c r="AS128" s="145">
        <f t="shared" si="140"/>
        <v>0</v>
      </c>
      <c r="AT128" s="145"/>
      <c r="AU128" s="145"/>
      <c r="AV128" s="145">
        <f t="shared" si="141"/>
        <v>0</v>
      </c>
      <c r="AW128" s="145"/>
      <c r="AX128" s="145"/>
      <c r="AY128" s="145">
        <f t="shared" si="142"/>
        <v>0</v>
      </c>
      <c r="AZ128" s="145"/>
      <c r="BA128" s="145"/>
      <c r="BB128" s="145"/>
      <c r="BC128" s="145"/>
      <c r="BD128" s="145"/>
      <c r="BE128" s="145">
        <f t="shared" si="154"/>
        <v>0</v>
      </c>
      <c r="BF128" s="145"/>
      <c r="BG128" s="145"/>
      <c r="BH128" s="145">
        <f t="shared" si="155"/>
        <v>0</v>
      </c>
      <c r="BI128" s="145"/>
      <c r="BJ128" s="145"/>
      <c r="BK128" s="145">
        <f t="shared" si="156"/>
        <v>0</v>
      </c>
      <c r="BL128" s="145"/>
      <c r="BM128" s="145"/>
      <c r="BN128" s="145">
        <f t="shared" si="157"/>
        <v>0</v>
      </c>
      <c r="BO128" s="145"/>
      <c r="BP128" s="145"/>
    </row>
    <row r="129" spans="1:86" s="33" customFormat="1" ht="12" hidden="1" customHeight="1" x14ac:dyDescent="0.3">
      <c r="A129" s="83" t="s">
        <v>134</v>
      </c>
      <c r="B129" s="306"/>
      <c r="C129" s="346">
        <f t="shared" si="151"/>
        <v>0</v>
      </c>
      <c r="D129" s="346"/>
      <c r="E129" s="315">
        <f t="shared" si="152"/>
        <v>0</v>
      </c>
      <c r="F129" s="346"/>
      <c r="G129" s="315">
        <f t="shared" si="153"/>
        <v>0</v>
      </c>
      <c r="H129" s="347" t="s">
        <v>134</v>
      </c>
      <c r="I129" s="348"/>
      <c r="J129" s="346">
        <f t="shared" si="159"/>
        <v>0</v>
      </c>
      <c r="K129" s="346"/>
      <c r="L129" s="345"/>
      <c r="M129" s="345"/>
      <c r="N129" s="214">
        <f t="shared" si="143"/>
        <v>0</v>
      </c>
      <c r="O129" s="235">
        <v>0</v>
      </c>
      <c r="P129" s="236">
        <v>0</v>
      </c>
      <c r="Q129" s="214">
        <f t="shared" si="144"/>
        <v>0</v>
      </c>
      <c r="R129" s="235">
        <v>0</v>
      </c>
      <c r="S129" s="236">
        <v>0</v>
      </c>
      <c r="T129" s="214">
        <f t="shared" si="145"/>
        <v>0</v>
      </c>
      <c r="U129" s="235">
        <v>0</v>
      </c>
      <c r="V129" s="236">
        <v>0</v>
      </c>
      <c r="W129" s="214">
        <f t="shared" si="146"/>
        <v>0</v>
      </c>
      <c r="X129" s="235">
        <v>0</v>
      </c>
      <c r="Y129" s="236">
        <v>0</v>
      </c>
      <c r="Z129" s="214">
        <f t="shared" si="147"/>
        <v>0</v>
      </c>
      <c r="AA129" s="235">
        <v>0</v>
      </c>
      <c r="AB129" s="236">
        <v>0</v>
      </c>
      <c r="AC129" s="214">
        <f t="shared" si="148"/>
        <v>0</v>
      </c>
      <c r="AD129" s="235">
        <v>0</v>
      </c>
      <c r="AE129" s="236">
        <v>0</v>
      </c>
      <c r="AF129" s="214">
        <f t="shared" si="149"/>
        <v>0</v>
      </c>
      <c r="AG129" s="237">
        <f t="shared" si="158"/>
        <v>0</v>
      </c>
      <c r="AH129" s="240">
        <f t="shared" si="158"/>
        <v>0</v>
      </c>
      <c r="AI129" s="238"/>
      <c r="AJ129" s="199"/>
      <c r="AK129" s="199"/>
      <c r="AL129" s="199"/>
      <c r="AM129" s="145">
        <f t="shared" si="138"/>
        <v>0</v>
      </c>
      <c r="AN129" s="145"/>
      <c r="AO129" s="145"/>
      <c r="AP129" s="145">
        <f t="shared" si="139"/>
        <v>0</v>
      </c>
      <c r="AQ129" s="145"/>
      <c r="AR129" s="145"/>
      <c r="AS129" s="145">
        <f t="shared" si="140"/>
        <v>0</v>
      </c>
      <c r="AT129" s="145"/>
      <c r="AU129" s="145"/>
      <c r="AV129" s="145">
        <f t="shared" si="141"/>
        <v>0</v>
      </c>
      <c r="AW129" s="145"/>
      <c r="AX129" s="145"/>
      <c r="AY129" s="145">
        <f t="shared" si="142"/>
        <v>0</v>
      </c>
      <c r="AZ129" s="145"/>
      <c r="BA129" s="145"/>
      <c r="BB129" s="145"/>
      <c r="BC129" s="145"/>
      <c r="BD129" s="145"/>
      <c r="BE129" s="145">
        <f t="shared" si="154"/>
        <v>0</v>
      </c>
      <c r="BF129" s="145"/>
      <c r="BG129" s="145"/>
      <c r="BH129" s="145">
        <f t="shared" si="155"/>
        <v>0</v>
      </c>
      <c r="BI129" s="145"/>
      <c r="BJ129" s="145"/>
      <c r="BK129" s="145">
        <f t="shared" si="156"/>
        <v>0</v>
      </c>
      <c r="BL129" s="145"/>
      <c r="BM129" s="145"/>
      <c r="BN129" s="145">
        <f t="shared" si="157"/>
        <v>0</v>
      </c>
      <c r="BO129" s="145"/>
      <c r="BP129" s="145"/>
    </row>
    <row r="130" spans="1:86" s="33" customFormat="1" ht="12" hidden="1" customHeight="1" x14ac:dyDescent="0.3">
      <c r="A130" s="83" t="s">
        <v>136</v>
      </c>
      <c r="B130" s="306"/>
      <c r="C130" s="346">
        <f t="shared" si="151"/>
        <v>0</v>
      </c>
      <c r="D130" s="346"/>
      <c r="E130" s="315">
        <f t="shared" si="152"/>
        <v>0</v>
      </c>
      <c r="F130" s="346"/>
      <c r="G130" s="315">
        <f t="shared" si="153"/>
        <v>0</v>
      </c>
      <c r="H130" s="347" t="s">
        <v>136</v>
      </c>
      <c r="I130" s="348"/>
      <c r="J130" s="346">
        <f t="shared" si="159"/>
        <v>0</v>
      </c>
      <c r="K130" s="346"/>
      <c r="L130" s="345"/>
      <c r="M130" s="345"/>
      <c r="N130" s="214">
        <f t="shared" si="143"/>
        <v>0</v>
      </c>
      <c r="O130" s="235">
        <v>0</v>
      </c>
      <c r="P130" s="236">
        <v>0</v>
      </c>
      <c r="Q130" s="214">
        <f t="shared" si="144"/>
        <v>0</v>
      </c>
      <c r="R130" s="235">
        <v>0</v>
      </c>
      <c r="S130" s="236">
        <v>0</v>
      </c>
      <c r="T130" s="214">
        <f t="shared" si="145"/>
        <v>0</v>
      </c>
      <c r="U130" s="235">
        <v>0</v>
      </c>
      <c r="V130" s="236">
        <v>0</v>
      </c>
      <c r="W130" s="214">
        <f t="shared" si="146"/>
        <v>0</v>
      </c>
      <c r="X130" s="235">
        <v>0</v>
      </c>
      <c r="Y130" s="236">
        <v>0</v>
      </c>
      <c r="Z130" s="214">
        <f t="shared" si="147"/>
        <v>0</v>
      </c>
      <c r="AA130" s="235">
        <v>0</v>
      </c>
      <c r="AB130" s="236">
        <v>0</v>
      </c>
      <c r="AC130" s="214">
        <f t="shared" si="148"/>
        <v>0</v>
      </c>
      <c r="AD130" s="235">
        <v>0</v>
      </c>
      <c r="AE130" s="236">
        <v>0</v>
      </c>
      <c r="AF130" s="214">
        <f t="shared" si="149"/>
        <v>0</v>
      </c>
      <c r="AG130" s="237">
        <f t="shared" si="158"/>
        <v>0</v>
      </c>
      <c r="AH130" s="240">
        <f t="shared" si="158"/>
        <v>0</v>
      </c>
      <c r="AI130" s="238"/>
      <c r="AJ130" s="199"/>
      <c r="AK130" s="199"/>
      <c r="AL130" s="199"/>
      <c r="AM130" s="145">
        <f t="shared" si="138"/>
        <v>0</v>
      </c>
      <c r="AN130" s="145"/>
      <c r="AO130" s="145"/>
      <c r="AP130" s="145">
        <f t="shared" si="139"/>
        <v>0</v>
      </c>
      <c r="AQ130" s="145"/>
      <c r="AR130" s="145"/>
      <c r="AS130" s="145">
        <f t="shared" si="140"/>
        <v>0</v>
      </c>
      <c r="AT130" s="145"/>
      <c r="AU130" s="145"/>
      <c r="AV130" s="145">
        <f t="shared" si="141"/>
        <v>0</v>
      </c>
      <c r="AW130" s="145"/>
      <c r="AX130" s="145"/>
      <c r="AY130" s="145">
        <f t="shared" si="142"/>
        <v>0</v>
      </c>
      <c r="AZ130" s="145"/>
      <c r="BA130" s="145"/>
      <c r="BB130" s="145"/>
      <c r="BC130" s="145"/>
      <c r="BD130" s="145"/>
      <c r="BE130" s="145">
        <f t="shared" si="154"/>
        <v>0</v>
      </c>
      <c r="BF130" s="145"/>
      <c r="BG130" s="145"/>
      <c r="BH130" s="145">
        <f t="shared" si="155"/>
        <v>0</v>
      </c>
      <c r="BI130" s="145"/>
      <c r="BJ130" s="145"/>
      <c r="BK130" s="145">
        <f t="shared" si="156"/>
        <v>0</v>
      </c>
      <c r="BL130" s="145"/>
      <c r="BM130" s="145"/>
      <c r="BN130" s="145">
        <f t="shared" si="157"/>
        <v>0</v>
      </c>
      <c r="BO130" s="145"/>
      <c r="BP130" s="145"/>
    </row>
    <row r="131" spans="1:86" s="33" customFormat="1" ht="13.15" customHeight="1" x14ac:dyDescent="0.25">
      <c r="A131" s="42" t="s">
        <v>139</v>
      </c>
      <c r="B131" s="151">
        <v>0</v>
      </c>
      <c r="C131" s="346">
        <f t="shared" si="151"/>
        <v>0</v>
      </c>
      <c r="D131" s="315">
        <v>0</v>
      </c>
      <c r="E131" s="315">
        <f t="shared" si="152"/>
        <v>0</v>
      </c>
      <c r="F131" s="315">
        <v>0</v>
      </c>
      <c r="G131" s="315">
        <f t="shared" si="153"/>
        <v>0</v>
      </c>
      <c r="H131" s="316" t="s">
        <v>139</v>
      </c>
      <c r="I131" s="315">
        <v>0</v>
      </c>
      <c r="J131" s="346">
        <f t="shared" si="159"/>
        <v>0</v>
      </c>
      <c r="K131" s="315">
        <v>0</v>
      </c>
      <c r="L131" s="320"/>
      <c r="M131" s="320"/>
      <c r="N131" s="48">
        <f t="shared" si="143"/>
        <v>0</v>
      </c>
      <c r="O131" s="43">
        <f>O133</f>
        <v>0</v>
      </c>
      <c r="P131" s="46">
        <f>P133</f>
        <v>0</v>
      </c>
      <c r="Q131" s="48">
        <f t="shared" si="144"/>
        <v>0</v>
      </c>
      <c r="R131" s="43">
        <f>R133</f>
        <v>0</v>
      </c>
      <c r="S131" s="46">
        <f>S133</f>
        <v>0</v>
      </c>
      <c r="T131" s="48">
        <f t="shared" si="145"/>
        <v>0</v>
      </c>
      <c r="U131" s="43">
        <f>U133</f>
        <v>0</v>
      </c>
      <c r="V131" s="46">
        <f>V133</f>
        <v>0</v>
      </c>
      <c r="W131" s="48">
        <f t="shared" si="146"/>
        <v>0</v>
      </c>
      <c r="X131" s="43">
        <f>X133</f>
        <v>0</v>
      </c>
      <c r="Y131" s="46">
        <f>Y133</f>
        <v>0</v>
      </c>
      <c r="Z131" s="48">
        <f t="shared" si="147"/>
        <v>1</v>
      </c>
      <c r="AA131" s="43">
        <f>AA133</f>
        <v>0</v>
      </c>
      <c r="AB131" s="46">
        <v>1</v>
      </c>
      <c r="AC131" s="48">
        <f t="shared" si="148"/>
        <v>0</v>
      </c>
      <c r="AD131" s="43">
        <f>AD133</f>
        <v>0</v>
      </c>
      <c r="AE131" s="46">
        <v>0</v>
      </c>
      <c r="AF131" s="48">
        <f t="shared" si="149"/>
        <v>1</v>
      </c>
      <c r="AG131" s="237">
        <f t="shared" si="158"/>
        <v>0</v>
      </c>
      <c r="AH131" s="240">
        <f t="shared" si="158"/>
        <v>1</v>
      </c>
      <c r="AI131" s="238"/>
      <c r="AJ131" s="199"/>
      <c r="AK131" s="199"/>
      <c r="AL131" s="199"/>
      <c r="AM131" s="145">
        <f t="shared" si="138"/>
        <v>0</v>
      </c>
      <c r="AN131" s="145"/>
      <c r="AO131" s="145"/>
      <c r="AP131" s="145">
        <f t="shared" si="139"/>
        <v>0</v>
      </c>
      <c r="AQ131" s="145"/>
      <c r="AR131" s="145"/>
      <c r="AS131" s="145">
        <f t="shared" si="140"/>
        <v>0</v>
      </c>
      <c r="AT131" s="145"/>
      <c r="AU131" s="145"/>
      <c r="AV131" s="145">
        <f t="shared" si="141"/>
        <v>14</v>
      </c>
      <c r="AW131" s="145"/>
      <c r="AX131" s="145"/>
      <c r="AY131" s="145">
        <f t="shared" si="142"/>
        <v>0</v>
      </c>
      <c r="AZ131" s="145"/>
      <c r="BA131" s="145"/>
      <c r="BB131" s="145"/>
      <c r="BC131" s="145"/>
      <c r="BD131" s="145"/>
      <c r="BE131" s="145">
        <f t="shared" si="154"/>
        <v>0</v>
      </c>
      <c r="BF131" s="145"/>
      <c r="BG131" s="145"/>
      <c r="BH131" s="145">
        <f t="shared" si="155"/>
        <v>0</v>
      </c>
      <c r="BI131" s="145"/>
      <c r="BJ131" s="145"/>
      <c r="BK131" s="145">
        <f t="shared" si="156"/>
        <v>14</v>
      </c>
      <c r="BL131" s="145"/>
      <c r="BM131" s="145"/>
      <c r="BN131" s="145">
        <f t="shared" si="157"/>
        <v>0</v>
      </c>
      <c r="BO131" s="145"/>
      <c r="BP131" s="145"/>
    </row>
    <row r="132" spans="1:86" s="33" customFormat="1" ht="12" hidden="1" customHeight="1" x14ac:dyDescent="0.3">
      <c r="A132" s="172" t="s">
        <v>140</v>
      </c>
      <c r="B132" s="31"/>
      <c r="C132" s="345">
        <f t="shared" si="151"/>
        <v>0</v>
      </c>
      <c r="D132" s="345"/>
      <c r="E132" s="320">
        <f t="shared" si="152"/>
        <v>0</v>
      </c>
      <c r="F132" s="345"/>
      <c r="G132" s="320">
        <f t="shared" si="153"/>
        <v>0</v>
      </c>
      <c r="H132" s="345"/>
      <c r="I132" s="345"/>
      <c r="J132" s="345"/>
      <c r="K132" s="345"/>
      <c r="L132" s="345"/>
      <c r="M132" s="345"/>
      <c r="N132" s="48">
        <f t="shared" si="143"/>
        <v>0</v>
      </c>
      <c r="O132" s="244"/>
      <c r="P132" s="245"/>
      <c r="Q132" s="48">
        <f t="shared" si="144"/>
        <v>0</v>
      </c>
      <c r="R132" s="244"/>
      <c r="S132" s="245"/>
      <c r="T132" s="48">
        <f t="shared" si="145"/>
        <v>0</v>
      </c>
      <c r="U132" s="244"/>
      <c r="V132" s="245"/>
      <c r="W132" s="48">
        <f t="shared" si="146"/>
        <v>0</v>
      </c>
      <c r="X132" s="244"/>
      <c r="Y132" s="245"/>
      <c r="Z132" s="48">
        <f t="shared" si="147"/>
        <v>0</v>
      </c>
      <c r="AA132" s="244"/>
      <c r="AB132" s="245"/>
      <c r="AC132" s="48">
        <f t="shared" si="148"/>
        <v>0</v>
      </c>
      <c r="AD132" s="244"/>
      <c r="AE132" s="245"/>
      <c r="AF132" s="48">
        <f t="shared" si="149"/>
        <v>0</v>
      </c>
      <c r="AG132" s="237">
        <f t="shared" si="158"/>
        <v>0</v>
      </c>
      <c r="AH132" s="240">
        <f t="shared" si="158"/>
        <v>0</v>
      </c>
      <c r="AI132" s="238"/>
      <c r="AJ132" s="199"/>
      <c r="AK132" s="199"/>
      <c r="AL132" s="199"/>
      <c r="AM132" s="145">
        <f t="shared" si="138"/>
        <v>0</v>
      </c>
      <c r="AN132" s="145"/>
      <c r="AO132" s="145"/>
      <c r="AP132" s="145">
        <f t="shared" si="139"/>
        <v>0</v>
      </c>
      <c r="AQ132" s="145"/>
      <c r="AR132" s="145"/>
      <c r="AS132" s="145">
        <f t="shared" si="140"/>
        <v>0</v>
      </c>
      <c r="AT132" s="145"/>
      <c r="AU132" s="145"/>
      <c r="AV132" s="145">
        <f t="shared" si="141"/>
        <v>0</v>
      </c>
      <c r="AW132" s="145"/>
      <c r="AX132" s="145"/>
      <c r="AY132" s="145">
        <f t="shared" si="142"/>
        <v>0</v>
      </c>
      <c r="AZ132" s="145"/>
      <c r="BA132" s="145"/>
      <c r="BB132" s="145"/>
      <c r="BC132" s="145"/>
      <c r="BD132" s="145"/>
      <c r="BE132" s="145">
        <f t="shared" si="154"/>
        <v>0</v>
      </c>
      <c r="BF132" s="145"/>
      <c r="BG132" s="145"/>
      <c r="BH132" s="145">
        <f t="shared" si="155"/>
        <v>0</v>
      </c>
      <c r="BI132" s="145"/>
      <c r="BJ132" s="145"/>
      <c r="BK132" s="145">
        <f t="shared" si="156"/>
        <v>0</v>
      </c>
      <c r="BL132" s="145"/>
      <c r="BM132" s="145"/>
      <c r="BN132" s="145">
        <f t="shared" si="157"/>
        <v>0</v>
      </c>
      <c r="BO132" s="145"/>
      <c r="BP132" s="145"/>
    </row>
    <row r="133" spans="1:86" s="33" customFormat="1" ht="13.15" hidden="1" customHeight="1" x14ac:dyDescent="0.3">
      <c r="A133" s="93" t="s">
        <v>203</v>
      </c>
      <c r="B133" s="205"/>
      <c r="C133" s="345">
        <f t="shared" si="151"/>
        <v>0</v>
      </c>
      <c r="D133" s="320"/>
      <c r="E133" s="320">
        <f t="shared" si="152"/>
        <v>0</v>
      </c>
      <c r="F133" s="320"/>
      <c r="G133" s="320">
        <f t="shared" si="153"/>
        <v>0</v>
      </c>
      <c r="H133" s="320"/>
      <c r="I133" s="320"/>
      <c r="J133" s="320"/>
      <c r="K133" s="320"/>
      <c r="L133" s="320"/>
      <c r="M133" s="320"/>
      <c r="N133" s="214">
        <f t="shared" si="143"/>
        <v>0</v>
      </c>
      <c r="O133" s="115">
        <v>0</v>
      </c>
      <c r="P133" s="116">
        <v>0</v>
      </c>
      <c r="Q133" s="214">
        <f t="shared" si="144"/>
        <v>0</v>
      </c>
      <c r="R133" s="115">
        <v>0</v>
      </c>
      <c r="S133" s="116">
        <v>0</v>
      </c>
      <c r="T133" s="214">
        <f t="shared" si="145"/>
        <v>0</v>
      </c>
      <c r="U133" s="115">
        <v>0</v>
      </c>
      <c r="V133" s="116">
        <v>0</v>
      </c>
      <c r="W133" s="214">
        <f t="shared" si="146"/>
        <v>0</v>
      </c>
      <c r="X133" s="115">
        <v>0</v>
      </c>
      <c r="Y133" s="116">
        <v>0</v>
      </c>
      <c r="Z133" s="214">
        <f t="shared" si="147"/>
        <v>0</v>
      </c>
      <c r="AA133" s="115">
        <v>0</v>
      </c>
      <c r="AB133" s="116">
        <v>0</v>
      </c>
      <c r="AC133" s="214">
        <f t="shared" si="148"/>
        <v>0</v>
      </c>
      <c r="AD133" s="115">
        <v>0</v>
      </c>
      <c r="AE133" s="116">
        <v>0</v>
      </c>
      <c r="AF133" s="214">
        <f t="shared" si="149"/>
        <v>0</v>
      </c>
      <c r="AG133" s="237">
        <f t="shared" si="158"/>
        <v>0</v>
      </c>
      <c r="AH133" s="240">
        <f t="shared" si="158"/>
        <v>0</v>
      </c>
      <c r="AI133" s="238"/>
      <c r="AJ133" s="199"/>
      <c r="AK133" s="199"/>
      <c r="AL133" s="199"/>
      <c r="AM133" s="145">
        <f t="shared" si="138"/>
        <v>0</v>
      </c>
      <c r="AN133" s="145"/>
      <c r="AO133" s="145"/>
      <c r="AP133" s="145">
        <f t="shared" si="139"/>
        <v>0</v>
      </c>
      <c r="AQ133" s="145"/>
      <c r="AR133" s="145"/>
      <c r="AS133" s="145">
        <f t="shared" si="140"/>
        <v>0</v>
      </c>
      <c r="AT133" s="145"/>
      <c r="AU133" s="145"/>
      <c r="AV133" s="145">
        <f t="shared" si="141"/>
        <v>0</v>
      </c>
      <c r="AW133" s="145"/>
      <c r="AX133" s="145"/>
      <c r="AY133" s="145">
        <f t="shared" si="142"/>
        <v>0</v>
      </c>
      <c r="AZ133" s="145"/>
      <c r="BA133" s="145"/>
      <c r="BB133" s="145"/>
      <c r="BC133" s="145"/>
      <c r="BD133" s="145"/>
      <c r="BE133" s="145">
        <f t="shared" si="154"/>
        <v>0</v>
      </c>
      <c r="BF133" s="145"/>
      <c r="BG133" s="145"/>
      <c r="BH133" s="145">
        <f t="shared" si="155"/>
        <v>0</v>
      </c>
      <c r="BI133" s="145"/>
      <c r="BJ133" s="145"/>
      <c r="BK133" s="145">
        <f t="shared" si="156"/>
        <v>0</v>
      </c>
      <c r="BL133" s="145"/>
      <c r="BM133" s="145"/>
      <c r="BN133" s="145">
        <f t="shared" si="157"/>
        <v>0</v>
      </c>
      <c r="BO133" s="145"/>
      <c r="BP133" s="145"/>
    </row>
    <row r="134" spans="1:86" s="33" customFormat="1" ht="13.15" hidden="1" customHeight="1" x14ac:dyDescent="0.3">
      <c r="A134" s="57" t="s">
        <v>141</v>
      </c>
      <c r="B134" s="205">
        <v>0</v>
      </c>
      <c r="C134" s="345">
        <f t="shared" si="151"/>
        <v>0</v>
      </c>
      <c r="D134" s="320">
        <v>0</v>
      </c>
      <c r="E134" s="320">
        <f t="shared" si="152"/>
        <v>0</v>
      </c>
      <c r="F134" s="320">
        <v>0</v>
      </c>
      <c r="G134" s="320">
        <f t="shared" si="153"/>
        <v>0</v>
      </c>
      <c r="H134" s="320"/>
      <c r="I134" s="320"/>
      <c r="J134" s="320"/>
      <c r="K134" s="320"/>
      <c r="L134" s="320"/>
      <c r="M134" s="320"/>
      <c r="N134" s="48">
        <f t="shared" si="143"/>
        <v>0</v>
      </c>
      <c r="O134" s="43">
        <v>0</v>
      </c>
      <c r="P134" s="46">
        <v>0</v>
      </c>
      <c r="Q134" s="48">
        <f t="shared" si="144"/>
        <v>0</v>
      </c>
      <c r="R134" s="43">
        <v>0</v>
      </c>
      <c r="S134" s="46">
        <v>0</v>
      </c>
      <c r="T134" s="48">
        <f t="shared" si="145"/>
        <v>0</v>
      </c>
      <c r="U134" s="43">
        <v>0</v>
      </c>
      <c r="V134" s="46">
        <v>0</v>
      </c>
      <c r="W134" s="48">
        <f t="shared" si="146"/>
        <v>0</v>
      </c>
      <c r="X134" s="43">
        <v>0</v>
      </c>
      <c r="Y134" s="46">
        <v>0</v>
      </c>
      <c r="Z134" s="48">
        <f t="shared" si="147"/>
        <v>0</v>
      </c>
      <c r="AA134" s="43">
        <v>0</v>
      </c>
      <c r="AB134" s="46">
        <v>0</v>
      </c>
      <c r="AC134" s="48">
        <f t="shared" si="148"/>
        <v>0</v>
      </c>
      <c r="AD134" s="43">
        <v>0</v>
      </c>
      <c r="AE134" s="46">
        <v>0</v>
      </c>
      <c r="AF134" s="48">
        <f t="shared" si="149"/>
        <v>0</v>
      </c>
      <c r="AG134" s="237">
        <f t="shared" si="158"/>
        <v>0</v>
      </c>
      <c r="AH134" s="240">
        <f t="shared" si="158"/>
        <v>0</v>
      </c>
      <c r="AI134" s="238"/>
      <c r="AJ134" s="199"/>
      <c r="AK134" s="199"/>
      <c r="AL134" s="199"/>
      <c r="AM134" s="145">
        <f t="shared" si="138"/>
        <v>0</v>
      </c>
      <c r="AN134" s="145"/>
      <c r="AO134" s="145"/>
      <c r="AP134" s="145">
        <f t="shared" si="139"/>
        <v>0</v>
      </c>
      <c r="AQ134" s="145"/>
      <c r="AR134" s="145"/>
      <c r="AS134" s="145">
        <f t="shared" si="140"/>
        <v>0</v>
      </c>
      <c r="AT134" s="145"/>
      <c r="AU134" s="145"/>
      <c r="AV134" s="145">
        <f t="shared" si="141"/>
        <v>0</v>
      </c>
      <c r="AW134" s="145"/>
      <c r="AX134" s="145"/>
      <c r="AY134" s="145">
        <f t="shared" si="142"/>
        <v>0</v>
      </c>
      <c r="AZ134" s="145"/>
      <c r="BA134" s="145"/>
      <c r="BB134" s="145"/>
      <c r="BC134" s="145"/>
      <c r="BD134" s="145"/>
      <c r="BE134" s="145">
        <f t="shared" si="154"/>
        <v>0</v>
      </c>
      <c r="BF134" s="145"/>
      <c r="BG134" s="145"/>
      <c r="BH134" s="145">
        <f t="shared" si="155"/>
        <v>0</v>
      </c>
      <c r="BI134" s="145"/>
      <c r="BJ134" s="145"/>
      <c r="BK134" s="145">
        <f t="shared" si="156"/>
        <v>0</v>
      </c>
      <c r="BL134" s="145"/>
      <c r="BM134" s="145"/>
      <c r="BN134" s="145">
        <f t="shared" si="157"/>
        <v>0</v>
      </c>
      <c r="BO134" s="145"/>
      <c r="BP134" s="145"/>
    </row>
    <row r="135" spans="1:86" s="33" customFormat="1" ht="12" customHeight="1" x14ac:dyDescent="0.25">
      <c r="A135" s="167" t="s">
        <v>142</v>
      </c>
      <c r="B135" s="246">
        <f>B136</f>
        <v>0</v>
      </c>
      <c r="C135" s="345">
        <f t="shared" ref="C135:AH135" si="160">C136</f>
        <v>0</v>
      </c>
      <c r="D135" s="345">
        <f t="shared" si="160"/>
        <v>0</v>
      </c>
      <c r="E135" s="345">
        <f t="shared" si="160"/>
        <v>0</v>
      </c>
      <c r="F135" s="345">
        <f t="shared" si="160"/>
        <v>0</v>
      </c>
      <c r="G135" s="345">
        <f t="shared" si="160"/>
        <v>0</v>
      </c>
      <c r="H135" s="345">
        <f t="shared" si="160"/>
        <v>0</v>
      </c>
      <c r="I135" s="345">
        <f t="shared" si="160"/>
        <v>0</v>
      </c>
      <c r="J135" s="345">
        <f t="shared" si="160"/>
        <v>0</v>
      </c>
      <c r="K135" s="345">
        <f t="shared" si="160"/>
        <v>0</v>
      </c>
      <c r="L135" s="345">
        <f t="shared" si="160"/>
        <v>0</v>
      </c>
      <c r="M135" s="345">
        <f t="shared" si="160"/>
        <v>0</v>
      </c>
      <c r="N135" s="246">
        <f t="shared" si="160"/>
        <v>31</v>
      </c>
      <c r="O135" s="246">
        <f t="shared" si="160"/>
        <v>0</v>
      </c>
      <c r="P135" s="246">
        <f t="shared" si="160"/>
        <v>31</v>
      </c>
      <c r="Q135" s="246">
        <f t="shared" si="160"/>
        <v>31</v>
      </c>
      <c r="R135" s="246">
        <f t="shared" si="160"/>
        <v>0</v>
      </c>
      <c r="S135" s="246">
        <f t="shared" si="160"/>
        <v>31</v>
      </c>
      <c r="T135" s="246">
        <f t="shared" si="160"/>
        <v>35</v>
      </c>
      <c r="U135" s="246">
        <f t="shared" si="160"/>
        <v>0</v>
      </c>
      <c r="V135" s="246">
        <f t="shared" si="160"/>
        <v>37</v>
      </c>
      <c r="W135" s="246">
        <f t="shared" si="160"/>
        <v>47</v>
      </c>
      <c r="X135" s="246">
        <f t="shared" si="160"/>
        <v>0</v>
      </c>
      <c r="Y135" s="246">
        <f t="shared" si="160"/>
        <v>47</v>
      </c>
      <c r="Z135" s="246">
        <f t="shared" si="160"/>
        <v>37</v>
      </c>
      <c r="AA135" s="246">
        <f t="shared" si="160"/>
        <v>0</v>
      </c>
      <c r="AB135" s="246">
        <f t="shared" si="160"/>
        <v>37</v>
      </c>
      <c r="AC135" s="246">
        <f t="shared" si="160"/>
        <v>16</v>
      </c>
      <c r="AD135" s="246">
        <f t="shared" si="160"/>
        <v>0</v>
      </c>
      <c r="AE135" s="246">
        <f t="shared" si="160"/>
        <v>16</v>
      </c>
      <c r="AF135" s="246">
        <f t="shared" si="160"/>
        <v>197</v>
      </c>
      <c r="AG135" s="246">
        <f t="shared" si="160"/>
        <v>0</v>
      </c>
      <c r="AH135" s="246">
        <f t="shared" si="160"/>
        <v>197</v>
      </c>
      <c r="AI135" s="169"/>
      <c r="AJ135" s="247"/>
      <c r="AK135" s="247"/>
      <c r="AL135" s="247"/>
      <c r="AM135" s="145"/>
      <c r="AN135" s="170"/>
      <c r="AO135" s="170"/>
      <c r="AP135" s="145"/>
      <c r="AQ135" s="170"/>
      <c r="AR135" s="170"/>
      <c r="AS135" s="145"/>
      <c r="AT135" s="170"/>
      <c r="AU135" s="170"/>
      <c r="AV135" s="145"/>
      <c r="AW135" s="170"/>
      <c r="AX135" s="170"/>
      <c r="AY135" s="145"/>
      <c r="AZ135" s="170"/>
      <c r="BA135" s="170"/>
      <c r="BB135" s="170"/>
      <c r="BC135" s="170"/>
      <c r="BD135" s="170"/>
      <c r="BE135" s="170"/>
      <c r="BF135" s="170"/>
      <c r="BG135" s="170"/>
      <c r="BH135" s="170"/>
      <c r="BI135" s="170"/>
      <c r="BJ135" s="170"/>
      <c r="BK135" s="170"/>
      <c r="BL135" s="170"/>
      <c r="BM135" s="170"/>
      <c r="BN135" s="170"/>
      <c r="BO135" s="170"/>
      <c r="BP135" s="170"/>
    </row>
    <row r="136" spans="1:86" s="33" customFormat="1" ht="12.75" customHeight="1" x14ac:dyDescent="0.25">
      <c r="A136" s="57" t="s">
        <v>204</v>
      </c>
      <c r="B136" s="151">
        <f>B137+B138</f>
        <v>0</v>
      </c>
      <c r="C136" s="315">
        <f t="shared" ref="C136:AH136" si="161">C137+C138</f>
        <v>0</v>
      </c>
      <c r="D136" s="315">
        <f t="shared" si="161"/>
        <v>0</v>
      </c>
      <c r="E136" s="315">
        <f t="shared" si="161"/>
        <v>0</v>
      </c>
      <c r="F136" s="315">
        <f t="shared" si="161"/>
        <v>0</v>
      </c>
      <c r="G136" s="315">
        <f t="shared" si="161"/>
        <v>0</v>
      </c>
      <c r="H136" s="315">
        <f t="shared" si="161"/>
        <v>0</v>
      </c>
      <c r="I136" s="315">
        <f t="shared" si="161"/>
        <v>0</v>
      </c>
      <c r="J136" s="315">
        <f t="shared" si="161"/>
        <v>0</v>
      </c>
      <c r="K136" s="315">
        <f t="shared" si="161"/>
        <v>0</v>
      </c>
      <c r="L136" s="315">
        <f t="shared" si="161"/>
        <v>0</v>
      </c>
      <c r="M136" s="315">
        <f t="shared" si="161"/>
        <v>0</v>
      </c>
      <c r="N136" s="151">
        <f t="shared" si="161"/>
        <v>31</v>
      </c>
      <c r="O136" s="152">
        <f t="shared" si="161"/>
        <v>0</v>
      </c>
      <c r="P136" s="248">
        <f t="shared" si="161"/>
        <v>31</v>
      </c>
      <c r="Q136" s="151">
        <f t="shared" si="161"/>
        <v>31</v>
      </c>
      <c r="R136" s="152">
        <f t="shared" si="161"/>
        <v>0</v>
      </c>
      <c r="S136" s="248">
        <f t="shared" si="161"/>
        <v>31</v>
      </c>
      <c r="T136" s="151">
        <f t="shared" si="161"/>
        <v>35</v>
      </c>
      <c r="U136" s="152">
        <f t="shared" si="161"/>
        <v>0</v>
      </c>
      <c r="V136" s="248">
        <v>37</v>
      </c>
      <c r="W136" s="151">
        <f t="shared" si="161"/>
        <v>47</v>
      </c>
      <c r="X136" s="152">
        <f t="shared" si="161"/>
        <v>0</v>
      </c>
      <c r="Y136" s="248">
        <f t="shared" si="161"/>
        <v>47</v>
      </c>
      <c r="Z136" s="151">
        <f t="shared" si="161"/>
        <v>37</v>
      </c>
      <c r="AA136" s="152">
        <f t="shared" si="161"/>
        <v>0</v>
      </c>
      <c r="AB136" s="248">
        <f t="shared" si="161"/>
        <v>37</v>
      </c>
      <c r="AC136" s="151">
        <f t="shared" si="161"/>
        <v>16</v>
      </c>
      <c r="AD136" s="152">
        <f t="shared" si="161"/>
        <v>0</v>
      </c>
      <c r="AE136" s="248">
        <f t="shared" si="161"/>
        <v>16</v>
      </c>
      <c r="AF136" s="151">
        <f t="shared" si="161"/>
        <v>197</v>
      </c>
      <c r="AG136" s="152">
        <f t="shared" si="161"/>
        <v>0</v>
      </c>
      <c r="AH136" s="248">
        <f t="shared" si="161"/>
        <v>197</v>
      </c>
      <c r="AI136" s="62"/>
      <c r="AJ136" s="199"/>
      <c r="AK136" s="199"/>
      <c r="AL136" s="199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>
        <f xml:space="preserve"> IF(T136=0, 0,IF(T136&gt;0, IF(T136&lt;=15,15-T136,IF(T136&lt;=30,30-T136,IF(T136&lt;=45,45-T136, 0)))))</f>
        <v>10</v>
      </c>
      <c r="BF136" s="145"/>
      <c r="BG136" s="145"/>
      <c r="BH136" s="145">
        <f xml:space="preserve"> IF(W136=0, 0,IF(W136&gt;0, IF(W136&lt;=15,15-W136,IF(W136&lt;=30,30-W136,IF(W136&lt;=45,45-W136, 0)))))</f>
        <v>0</v>
      </c>
      <c r="BI136" s="145"/>
      <c r="BJ136" s="145"/>
      <c r="BK136" s="145">
        <f xml:space="preserve"> IF(Z136=0, 0,IF(Z136&gt;0, IF(Z136&lt;=15,15-Z136,IF(Z136&lt;=30,30-Z136,IF(Z136&lt;=45,45-Z136, 0)))))</f>
        <v>8</v>
      </c>
      <c r="BL136" s="145"/>
      <c r="BM136" s="145"/>
      <c r="BN136" s="145">
        <f xml:space="preserve"> IF(AC136=0, 0,IF(AC136&gt;0, IF(AC136&lt;=15,15-AC136,IF(AC136&lt;=30,30-AC136,IF(AC136&lt;=45,45-AC136, 0)))))</f>
        <v>14</v>
      </c>
      <c r="BO136" s="145"/>
      <c r="BP136" s="145"/>
    </row>
    <row r="137" spans="1:86" s="33" customFormat="1" ht="12" hidden="1" customHeight="1" x14ac:dyDescent="0.3">
      <c r="A137" s="49" t="s">
        <v>144</v>
      </c>
      <c r="B137" s="155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68">
        <f>O137+P137</f>
        <v>0</v>
      </c>
      <c r="O137" s="51">
        <v>0</v>
      </c>
      <c r="P137" s="53">
        <v>0</v>
      </c>
      <c r="Q137" s="68">
        <f>R137+S137</f>
        <v>0</v>
      </c>
      <c r="R137" s="51">
        <v>0</v>
      </c>
      <c r="S137" s="53">
        <v>0</v>
      </c>
      <c r="T137" s="68">
        <f>U137+V137</f>
        <v>35</v>
      </c>
      <c r="U137" s="51"/>
      <c r="V137" s="53">
        <v>35</v>
      </c>
      <c r="W137" s="68">
        <f>X137+Y137</f>
        <v>47</v>
      </c>
      <c r="X137" s="51">
        <v>0</v>
      </c>
      <c r="Y137" s="53">
        <v>47</v>
      </c>
      <c r="Z137" s="68">
        <f>AA137+AB137</f>
        <v>37</v>
      </c>
      <c r="AA137" s="51">
        <v>0</v>
      </c>
      <c r="AB137" s="53">
        <v>37</v>
      </c>
      <c r="AC137" s="68">
        <f>AD137+AE137</f>
        <v>16</v>
      </c>
      <c r="AD137" s="51">
        <v>0</v>
      </c>
      <c r="AE137" s="53">
        <v>16</v>
      </c>
      <c r="AF137" s="68">
        <f>AG137+AH137</f>
        <v>135</v>
      </c>
      <c r="AG137" s="51">
        <f>O137+R137+U137+X137+AA137+AD137</f>
        <v>0</v>
      </c>
      <c r="AH137" s="53">
        <f>P137+S137+V137+Y137+AB137+AE137</f>
        <v>135</v>
      </c>
      <c r="AI137" s="62"/>
      <c r="AJ137" s="199"/>
      <c r="AK137" s="199"/>
      <c r="AL137" s="199"/>
      <c r="AM137" s="145">
        <f xml:space="preserve"> IF(Q137=0, 0,IF(Q137&gt;0, IF(Q137&lt;=15,15-Q137,IF(Q137&lt;=30,30-Q137,IF(Q137&lt;=45,45-Q137, 60-Q137)))))</f>
        <v>0</v>
      </c>
      <c r="AN137" s="145"/>
      <c r="AO137" s="145"/>
      <c r="AP137" s="145">
        <f xml:space="preserve"> IF(T137=0, 0,IF(T137&gt;0, IF(T137&lt;=15,15-T137,IF(T137&lt;=30,30-T137,IF(T137&lt;=45,45-T137, 60-T137)))))</f>
        <v>10</v>
      </c>
      <c r="AQ137" s="145"/>
      <c r="AR137" s="145"/>
      <c r="AS137" s="145">
        <f xml:space="preserve"> IF(W137=0, 0,IF(W137&gt;0, IF(W137&lt;=15,15-W137,IF(W137&lt;=30,30-W137,IF(W137&lt;=45,45-W137, 60-W137)))))</f>
        <v>13</v>
      </c>
      <c r="AT137" s="145"/>
      <c r="AU137" s="145"/>
      <c r="AV137" s="145">
        <f xml:space="preserve"> IF(Z137=0, 0,IF(Z137&gt;0, IF(Z137&lt;=15,15-Z137,IF(Z137&lt;=30,30-Z137,IF(Z137&lt;=45,45-Z137, 60-Z137)))))</f>
        <v>8</v>
      </c>
      <c r="AW137" s="145"/>
      <c r="AX137" s="145"/>
      <c r="AY137" s="145">
        <f xml:space="preserve"> IF(AC137=0, 0,IF(AC137&gt;0, IF(AC137&lt;=15,15-AC137,IF(AC137&lt;=30,30-AC137,IF(AC137&lt;=45,45-AC137, 60-AC137)))))</f>
        <v>14</v>
      </c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  <c r="BO137" s="145"/>
      <c r="BP137" s="145"/>
    </row>
    <row r="138" spans="1:86" ht="12" hidden="1" customHeight="1" x14ac:dyDescent="0.3">
      <c r="A138" s="50" t="s">
        <v>145</v>
      </c>
      <c r="B138" s="155">
        <v>0</v>
      </c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68">
        <f>O138+P138</f>
        <v>31</v>
      </c>
      <c r="O138" s="51">
        <v>0</v>
      </c>
      <c r="P138" s="71">
        <v>31</v>
      </c>
      <c r="Q138" s="68">
        <f>R138+S138</f>
        <v>31</v>
      </c>
      <c r="R138" s="51">
        <v>0</v>
      </c>
      <c r="S138" s="53">
        <v>31</v>
      </c>
      <c r="T138" s="68"/>
      <c r="U138" s="51"/>
      <c r="V138" s="53"/>
      <c r="W138" s="68"/>
      <c r="X138" s="51"/>
      <c r="Y138" s="53"/>
      <c r="Z138" s="68"/>
      <c r="AA138" s="51"/>
      <c r="AB138" s="53"/>
      <c r="AC138" s="68"/>
      <c r="AD138" s="51"/>
      <c r="AE138" s="53"/>
      <c r="AF138" s="68">
        <f>AG138+AH138</f>
        <v>62</v>
      </c>
      <c r="AG138" s="51">
        <f>O138+R138+U138+X138+AA138+AD138</f>
        <v>0</v>
      </c>
      <c r="AH138" s="53">
        <f>P138+S138+V138+Y138+AB138+AE138</f>
        <v>62</v>
      </c>
      <c r="AI138" s="62"/>
      <c r="AJ138" s="199">
        <f>AL138-P138</f>
        <v>29</v>
      </c>
      <c r="AK138" s="199"/>
      <c r="AL138" s="199">
        <v>60</v>
      </c>
      <c r="AM138" s="145">
        <f xml:space="preserve"> IF(Q138=0, 0,IF(Q138&gt;0, IF(Q138&lt;=15,15-Q138,IF(Q138&lt;=30,30-Q138,IF(Q138&lt;=45,45-Q138, 60-Q138)))))</f>
        <v>14</v>
      </c>
      <c r="AN138" s="145"/>
      <c r="AO138" s="145"/>
      <c r="AP138" s="145">
        <f xml:space="preserve"> IF(T138=0, 0,IF(T138&gt;0, IF(T138&lt;=15,15-T138,IF(T138&lt;=30,30-T138,IF(T138&lt;=45,45-T138, 60-T138)))))</f>
        <v>0</v>
      </c>
      <c r="AQ138" s="145"/>
      <c r="AR138" s="145"/>
      <c r="AS138" s="145">
        <f xml:space="preserve"> IF(W138=0, 0,IF(W138&gt;0, IF(W138&lt;=15,15-W138,IF(W138&lt;=30,30-W138,IF(W138&lt;=45,45-W138, 60-W138)))))</f>
        <v>0</v>
      </c>
      <c r="AT138" s="145"/>
      <c r="AU138" s="145"/>
      <c r="AV138" s="145">
        <f xml:space="preserve"> IF(Z138=0, 0,IF(Z138&gt;0, IF(Z138&lt;=15,15-Z138,IF(Z138&lt;=30,30-Z138,IF(Z138&lt;=45,45-Z138, 60-Z138)))))</f>
        <v>0</v>
      </c>
      <c r="AW138" s="145"/>
      <c r="AX138" s="145"/>
      <c r="AY138" s="145">
        <f xml:space="preserve"> IF(AC138=0, 0,IF(AC138&gt;0, IF(AC138&lt;=15,15-AC138,IF(AC138&lt;=30,30-AC138,IF(AC138&lt;=45,45-AC138, 60-AC138)))))</f>
        <v>0</v>
      </c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</row>
    <row r="139" spans="1:86" s="213" customFormat="1" ht="12.6" customHeight="1" x14ac:dyDescent="0.25">
      <c r="A139" s="167" t="s">
        <v>146</v>
      </c>
      <c r="B139" s="249">
        <f>B140+B146+B152+B153</f>
        <v>3</v>
      </c>
      <c r="C139" s="346">
        <f t="shared" ref="C139:AH139" si="162">C140+C146+C152+C153</f>
        <v>0</v>
      </c>
      <c r="D139" s="346">
        <f t="shared" si="162"/>
        <v>0</v>
      </c>
      <c r="E139" s="346">
        <f t="shared" si="162"/>
        <v>0</v>
      </c>
      <c r="F139" s="346">
        <f t="shared" si="162"/>
        <v>0</v>
      </c>
      <c r="G139" s="346">
        <f t="shared" si="162"/>
        <v>0</v>
      </c>
      <c r="H139" s="346">
        <f t="shared" si="162"/>
        <v>0</v>
      </c>
      <c r="I139" s="346">
        <f t="shared" si="162"/>
        <v>0</v>
      </c>
      <c r="J139" s="346">
        <f t="shared" si="162"/>
        <v>0</v>
      </c>
      <c r="K139" s="346">
        <f t="shared" si="162"/>
        <v>0</v>
      </c>
      <c r="L139" s="346">
        <f t="shared" si="162"/>
        <v>0</v>
      </c>
      <c r="M139" s="346">
        <f t="shared" si="162"/>
        <v>0</v>
      </c>
      <c r="N139" s="249">
        <f t="shared" si="162"/>
        <v>23</v>
      </c>
      <c r="O139" s="249">
        <f t="shared" si="162"/>
        <v>3</v>
      </c>
      <c r="P139" s="249">
        <f t="shared" si="162"/>
        <v>20</v>
      </c>
      <c r="Q139" s="249">
        <f t="shared" si="162"/>
        <v>25</v>
      </c>
      <c r="R139" s="249">
        <f t="shared" si="162"/>
        <v>0</v>
      </c>
      <c r="S139" s="249">
        <f t="shared" si="162"/>
        <v>25</v>
      </c>
      <c r="T139" s="249">
        <f t="shared" si="162"/>
        <v>11</v>
      </c>
      <c r="U139" s="249">
        <f t="shared" si="162"/>
        <v>0</v>
      </c>
      <c r="V139" s="249">
        <f t="shared" si="162"/>
        <v>11</v>
      </c>
      <c r="W139" s="249">
        <f t="shared" si="162"/>
        <v>0</v>
      </c>
      <c r="X139" s="249">
        <f t="shared" si="162"/>
        <v>0</v>
      </c>
      <c r="Y139" s="249">
        <f t="shared" si="162"/>
        <v>0</v>
      </c>
      <c r="Z139" s="249">
        <f t="shared" si="162"/>
        <v>0</v>
      </c>
      <c r="AA139" s="249">
        <f t="shared" si="162"/>
        <v>0</v>
      </c>
      <c r="AB139" s="249">
        <f t="shared" si="162"/>
        <v>0</v>
      </c>
      <c r="AC139" s="249">
        <f t="shared" si="162"/>
        <v>0</v>
      </c>
      <c r="AD139" s="249">
        <f t="shared" si="162"/>
        <v>0</v>
      </c>
      <c r="AE139" s="249">
        <f t="shared" si="162"/>
        <v>0</v>
      </c>
      <c r="AF139" s="249">
        <f t="shared" si="162"/>
        <v>59</v>
      </c>
      <c r="AG139" s="249">
        <f t="shared" si="162"/>
        <v>3</v>
      </c>
      <c r="AH139" s="249">
        <f t="shared" si="162"/>
        <v>56</v>
      </c>
      <c r="AI139" s="169"/>
      <c r="AJ139" s="247"/>
      <c r="AK139" s="247"/>
      <c r="AL139" s="247"/>
      <c r="AM139" s="145"/>
      <c r="AN139" s="170"/>
      <c r="AO139" s="170"/>
      <c r="AP139" s="145"/>
      <c r="AQ139" s="170"/>
      <c r="AR139" s="170"/>
      <c r="AS139" s="145"/>
      <c r="AT139" s="170"/>
      <c r="AU139" s="170"/>
      <c r="AV139" s="145"/>
      <c r="AW139" s="170"/>
      <c r="AX139" s="170"/>
      <c r="AY139" s="145"/>
      <c r="AZ139" s="170"/>
      <c r="BA139" s="170"/>
      <c r="BB139" s="170"/>
      <c r="BC139" s="170"/>
      <c r="BD139" s="170"/>
      <c r="BE139" s="170"/>
      <c r="BF139" s="170"/>
      <c r="BG139" s="170"/>
      <c r="BH139" s="170"/>
      <c r="BI139" s="170"/>
      <c r="BJ139" s="170"/>
      <c r="BK139" s="170"/>
      <c r="BL139" s="170"/>
      <c r="BM139" s="170"/>
      <c r="BN139" s="170"/>
      <c r="BO139" s="170"/>
      <c r="BP139" s="170"/>
      <c r="BQ139" s="206"/>
      <c r="BR139" s="206"/>
      <c r="BS139" s="206"/>
      <c r="BT139" s="206"/>
      <c r="BU139" s="206"/>
      <c r="BV139" s="206"/>
      <c r="BW139" s="206"/>
      <c r="BX139" s="206"/>
      <c r="BY139" s="206"/>
      <c r="BZ139" s="206"/>
      <c r="CA139" s="206"/>
      <c r="CB139" s="206"/>
      <c r="CC139" s="206"/>
      <c r="CD139" s="206"/>
      <c r="CE139" s="206"/>
      <c r="CF139" s="206"/>
      <c r="CG139" s="206"/>
      <c r="CH139" s="206"/>
    </row>
    <row r="140" spans="1:86" ht="12" customHeight="1" x14ac:dyDescent="0.25">
      <c r="A140" s="165" t="s">
        <v>147</v>
      </c>
      <c r="B140" s="250">
        <f>B141+B142+B143+B144+B145</f>
        <v>0</v>
      </c>
      <c r="C140" s="315">
        <f t="shared" ref="C140" si="163">C141+C142+C143+C144+C145</f>
        <v>0</v>
      </c>
      <c r="D140" s="315">
        <f>D141+D142+D143+D144+D145</f>
        <v>0</v>
      </c>
      <c r="E140" s="315">
        <f t="shared" ref="E140:AE140" si="164">E141+E142+E143+E144+E145</f>
        <v>0</v>
      </c>
      <c r="F140" s="315">
        <f t="shared" si="164"/>
        <v>0</v>
      </c>
      <c r="G140" s="315">
        <f t="shared" si="164"/>
        <v>0</v>
      </c>
      <c r="H140" s="315">
        <f t="shared" si="164"/>
        <v>0</v>
      </c>
      <c r="I140" s="315"/>
      <c r="J140" s="315"/>
      <c r="K140" s="315"/>
      <c r="L140" s="315"/>
      <c r="M140" s="315"/>
      <c r="N140" s="250">
        <f t="shared" si="164"/>
        <v>8</v>
      </c>
      <c r="O140" s="251">
        <f t="shared" si="164"/>
        <v>0</v>
      </c>
      <c r="P140" s="252">
        <f t="shared" si="164"/>
        <v>8</v>
      </c>
      <c r="Q140" s="250">
        <f t="shared" si="164"/>
        <v>5</v>
      </c>
      <c r="R140" s="251">
        <f t="shared" si="164"/>
        <v>0</v>
      </c>
      <c r="S140" s="252">
        <f t="shared" si="164"/>
        <v>5</v>
      </c>
      <c r="T140" s="250">
        <f t="shared" si="164"/>
        <v>7</v>
      </c>
      <c r="U140" s="251">
        <f t="shared" si="164"/>
        <v>0</v>
      </c>
      <c r="V140" s="252">
        <f t="shared" si="164"/>
        <v>7</v>
      </c>
      <c r="W140" s="250">
        <f t="shared" si="164"/>
        <v>0</v>
      </c>
      <c r="X140" s="251">
        <f t="shared" si="164"/>
        <v>0</v>
      </c>
      <c r="Y140" s="252">
        <f t="shared" si="164"/>
        <v>0</v>
      </c>
      <c r="Z140" s="250">
        <f t="shared" si="164"/>
        <v>0</v>
      </c>
      <c r="AA140" s="251">
        <f t="shared" si="164"/>
        <v>0</v>
      </c>
      <c r="AB140" s="252">
        <f t="shared" si="164"/>
        <v>0</v>
      </c>
      <c r="AC140" s="250">
        <f t="shared" si="164"/>
        <v>0</v>
      </c>
      <c r="AD140" s="250">
        <f t="shared" si="164"/>
        <v>0</v>
      </c>
      <c r="AE140" s="252">
        <f t="shared" si="164"/>
        <v>0</v>
      </c>
      <c r="AF140" s="250">
        <f>AF141+AF142+AF143+AF144+AF145</f>
        <v>20</v>
      </c>
      <c r="AG140" s="251">
        <f t="shared" ref="AG140:AH140" si="165">AG141+AG142+AG143+AG144+AG145</f>
        <v>0</v>
      </c>
      <c r="AH140" s="252">
        <f t="shared" si="165"/>
        <v>20</v>
      </c>
      <c r="AI140" s="62"/>
      <c r="AJ140" s="199">
        <f>AL140-P140</f>
        <v>7</v>
      </c>
      <c r="AK140" s="199"/>
      <c r="AL140" s="199">
        <v>15</v>
      </c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>
        <f t="shared" ref="BE140:BE153" si="166" xml:space="preserve"> IF(T140=0, 0,IF(T140&gt;0, IF(T140&lt;=15,15-T140,IF(T140&lt;=25,25-T140,0))))</f>
        <v>8</v>
      </c>
      <c r="BF140" s="145"/>
      <c r="BG140" s="145"/>
      <c r="BH140" s="145">
        <f t="shared" ref="BH140:BH149" si="167" xml:space="preserve"> IF(W140=0, 0,IF(W140&gt;0, IF(W140&lt;=15,15-W140,IF(W140&lt;=25,25-W140,0))))</f>
        <v>0</v>
      </c>
      <c r="BI140" s="145"/>
      <c r="BJ140" s="145"/>
      <c r="BK140" s="145">
        <f t="shared" ref="BK140:BK153" si="168" xml:space="preserve"> IF(Z140=0, 0,IF(Z140&gt;0, IF(Z140&lt;=15,15-Z140,IF(Z140&lt;=25,25-Z140,0))))</f>
        <v>0</v>
      </c>
      <c r="BL140" s="145"/>
      <c r="BM140" s="145"/>
      <c r="BN140" s="145">
        <f t="shared" ref="BN140:BN153" si="169" xml:space="preserve"> IF(AC140=0, 0,IF(AC140&gt;0, IF(AC140&lt;=15,15-AC140,IF(AC140&lt;=25,25-AC140,0))))</f>
        <v>0</v>
      </c>
      <c r="BO140" s="145"/>
      <c r="BP140" s="145"/>
    </row>
    <row r="141" spans="1:86" ht="0.75" customHeight="1" x14ac:dyDescent="0.25">
      <c r="A141" s="253" t="s">
        <v>205</v>
      </c>
      <c r="B141" s="254">
        <v>0</v>
      </c>
      <c r="C141" s="318">
        <f t="shared" ref="C141:C157" si="170">B141-O141</f>
        <v>0</v>
      </c>
      <c r="D141" s="349">
        <v>0</v>
      </c>
      <c r="E141" s="318">
        <f>D141-R141</f>
        <v>0</v>
      </c>
      <c r="F141" s="349"/>
      <c r="G141" s="318">
        <f>F141-U141</f>
        <v>0</v>
      </c>
      <c r="H141" s="349"/>
      <c r="I141" s="318"/>
      <c r="J141" s="349"/>
      <c r="K141" s="318"/>
      <c r="L141" s="349"/>
      <c r="M141" s="318"/>
      <c r="N141" s="255">
        <f t="shared" ref="N141:N145" si="171">O141+P141</f>
        <v>0</v>
      </c>
      <c r="O141" s="256"/>
      <c r="P141" s="257"/>
      <c r="Q141" s="255">
        <f t="shared" ref="Q141:Q152" si="172">R141+S141</f>
        <v>0</v>
      </c>
      <c r="R141" s="256"/>
      <c r="S141" s="257"/>
      <c r="T141" s="255">
        <f t="shared" ref="T141:T151" si="173">U141+V141</f>
        <v>0</v>
      </c>
      <c r="U141" s="256"/>
      <c r="V141" s="257"/>
      <c r="W141" s="255">
        <f t="shared" ref="W141:W151" si="174">X141+Y141</f>
        <v>0</v>
      </c>
      <c r="X141" s="256"/>
      <c r="Y141" s="257">
        <v>0</v>
      </c>
      <c r="Z141" s="255">
        <f t="shared" ref="Z141:Z151" si="175">AA141+AB141</f>
        <v>0</v>
      </c>
      <c r="AA141" s="256"/>
      <c r="AB141" s="257"/>
      <c r="AC141" s="255">
        <f t="shared" ref="AC141:AC151" si="176">AD141+AE141</f>
        <v>0</v>
      </c>
      <c r="AD141" s="256"/>
      <c r="AE141" s="257">
        <v>0</v>
      </c>
      <c r="AF141" s="258">
        <f>AG141+AH141</f>
        <v>0</v>
      </c>
      <c r="AG141" s="51">
        <f>O141+R141+U141+X141+AA141+AD141</f>
        <v>0</v>
      </c>
      <c r="AH141" s="53">
        <f>P141+S141+V141+Y141+AB141+AE141</f>
        <v>0</v>
      </c>
      <c r="AI141" s="62"/>
      <c r="AJ141" s="199"/>
      <c r="AK141" s="199"/>
      <c r="AL141" s="199"/>
      <c r="AM141" s="145">
        <f xml:space="preserve"> IF(Q141=0, 0,IF(Q141&gt;0, IF(Q141&lt;=15,15-Q141,IF(Q141&lt;=30,30-Q141,IF(Q141&lt;=45,45-Q141, 60-Q141)))))</f>
        <v>0</v>
      </c>
      <c r="AN141" s="145"/>
      <c r="AO141" s="145"/>
      <c r="AP141" s="145">
        <f xml:space="preserve"> IF(T141=0, 0,IF(T141&gt;0, IF(T141&lt;=15,15-T141,IF(T141&lt;=30,30-T141,IF(T141&lt;=45,45-T141, 60-T141)))))</f>
        <v>0</v>
      </c>
      <c r="AQ141" s="145"/>
      <c r="AR141" s="145"/>
      <c r="AS141" s="145">
        <f xml:space="preserve"> IF(W141=0, 0,IF(W141&gt;0, IF(W141&lt;=15,15-W141,IF(W141&lt;=30,30-W141,IF(W141&lt;=45,45-W141, 60-W141)))))</f>
        <v>0</v>
      </c>
      <c r="AT141" s="145"/>
      <c r="AU141" s="145"/>
      <c r="AV141" s="145">
        <f xml:space="preserve"> IF(Z141=0, 0,IF(Z141&gt;0, IF(Z141&lt;=15,15-Z141,IF(Z141&lt;=30,30-Z141,IF(Z141&lt;=45,45-Z141, 60-Z141)))))</f>
        <v>0</v>
      </c>
      <c r="AW141" s="145"/>
      <c r="AX141" s="145"/>
      <c r="AY141" s="145">
        <f xml:space="preserve"> IF(AC141=0, 0,IF(AC141&gt;0, IF(AC141&lt;=15,15-AC141,IF(AC141&lt;=30,30-AC141,IF(AC141&lt;=45,45-AC141, 60-AC141)))))</f>
        <v>0</v>
      </c>
      <c r="AZ141" s="145"/>
      <c r="BA141" s="145"/>
      <c r="BB141" s="145"/>
      <c r="BC141" s="145"/>
      <c r="BD141" s="145"/>
      <c r="BE141" s="145">
        <f t="shared" si="166"/>
        <v>0</v>
      </c>
      <c r="BF141" s="145"/>
      <c r="BG141" s="145"/>
      <c r="BH141" s="145">
        <f t="shared" si="167"/>
        <v>0</v>
      </c>
      <c r="BI141" s="145"/>
      <c r="BJ141" s="145"/>
      <c r="BK141" s="145">
        <f t="shared" si="168"/>
        <v>0</v>
      </c>
      <c r="BL141" s="145"/>
      <c r="BM141" s="145"/>
      <c r="BN141" s="145">
        <f t="shared" si="169"/>
        <v>0</v>
      </c>
      <c r="BO141" s="145"/>
      <c r="BP141" s="145"/>
    </row>
    <row r="142" spans="1:86" ht="12" hidden="1" customHeight="1" x14ac:dyDescent="0.3">
      <c r="A142" s="253" t="s">
        <v>206</v>
      </c>
      <c r="B142" s="254">
        <v>0</v>
      </c>
      <c r="C142" s="318">
        <f t="shared" si="170"/>
        <v>0</v>
      </c>
      <c r="D142" s="349">
        <v>0</v>
      </c>
      <c r="E142" s="318">
        <f>D142-R142</f>
        <v>0</v>
      </c>
      <c r="F142" s="349"/>
      <c r="G142" s="318">
        <f>F142-U142</f>
        <v>0</v>
      </c>
      <c r="H142" s="349"/>
      <c r="I142" s="318"/>
      <c r="J142" s="349"/>
      <c r="K142" s="318"/>
      <c r="L142" s="349"/>
      <c r="M142" s="318"/>
      <c r="N142" s="255">
        <f t="shared" si="171"/>
        <v>0</v>
      </c>
      <c r="O142" s="256"/>
      <c r="P142" s="257"/>
      <c r="Q142" s="255">
        <f t="shared" si="172"/>
        <v>0</v>
      </c>
      <c r="R142" s="256"/>
      <c r="S142" s="257"/>
      <c r="T142" s="255">
        <f t="shared" si="173"/>
        <v>7</v>
      </c>
      <c r="U142" s="256"/>
      <c r="V142" s="257">
        <v>7</v>
      </c>
      <c r="W142" s="255">
        <f t="shared" si="174"/>
        <v>0</v>
      </c>
      <c r="X142" s="256"/>
      <c r="Y142" s="257">
        <v>0</v>
      </c>
      <c r="Z142" s="255">
        <f t="shared" si="175"/>
        <v>0</v>
      </c>
      <c r="AA142" s="256"/>
      <c r="AB142" s="257">
        <v>0</v>
      </c>
      <c r="AC142" s="255">
        <f t="shared" si="176"/>
        <v>0</v>
      </c>
      <c r="AD142" s="256"/>
      <c r="AE142" s="257">
        <v>0</v>
      </c>
      <c r="AF142" s="258">
        <f>AG142+AH142</f>
        <v>7</v>
      </c>
      <c r="AG142" s="51">
        <f t="shared" ref="AG142:AH145" si="177">O142+R142+U142+X142+AA142+AD142</f>
        <v>0</v>
      </c>
      <c r="AH142" s="53">
        <f t="shared" si="177"/>
        <v>7</v>
      </c>
      <c r="AI142" s="62"/>
      <c r="AJ142" s="199"/>
      <c r="AK142" s="199"/>
      <c r="AL142" s="199"/>
      <c r="AM142" s="145">
        <f xml:space="preserve"> IF(Q142=0, 0,IF(Q142&gt;0, IF(Q142&lt;=15,15-Q142,IF(Q142&lt;=30,30-Q142,IF(Q142&lt;=45,45-Q142, 60-Q142)))))</f>
        <v>0</v>
      </c>
      <c r="AN142" s="145"/>
      <c r="AO142" s="145"/>
      <c r="AP142" s="145">
        <f xml:space="preserve"> IF(T142=0, 0,IF(T142&gt;0, IF(T142&lt;=15,15-T142,IF(T142&lt;=30,30-T142,IF(T142&lt;=45,45-T142, 60-T142)))))</f>
        <v>8</v>
      </c>
      <c r="AQ142" s="145"/>
      <c r="AR142" s="145"/>
      <c r="AS142" s="145">
        <f xml:space="preserve"> IF(W142=0, 0,IF(W142&gt;0, IF(W142&lt;=15,15-W142,IF(W142&lt;=30,30-W142,IF(W142&lt;=45,45-W142, 60-W142)))))</f>
        <v>0</v>
      </c>
      <c r="AT142" s="145"/>
      <c r="AU142" s="145"/>
      <c r="AV142" s="145">
        <f xml:space="preserve"> IF(Z142=0, 0,IF(Z142&gt;0, IF(Z142&lt;=15,15-Z142,IF(Z142&lt;=30,30-Z142,IF(Z142&lt;=45,45-Z142, 60-Z142)))))</f>
        <v>0</v>
      </c>
      <c r="AW142" s="145"/>
      <c r="AX142" s="145"/>
      <c r="AY142" s="145">
        <f xml:space="preserve"> IF(AC142=0, 0,IF(AC142&gt;0, IF(AC142&lt;=15,15-AC142,IF(AC142&lt;=30,30-AC142,IF(AC142&lt;=45,45-AC142, 60-AC142)))))</f>
        <v>0</v>
      </c>
      <c r="AZ142" s="145"/>
      <c r="BA142" s="145"/>
      <c r="BB142" s="145"/>
      <c r="BC142" s="145"/>
      <c r="BD142" s="145"/>
      <c r="BE142" s="145">
        <f t="shared" si="166"/>
        <v>8</v>
      </c>
      <c r="BF142" s="145"/>
      <c r="BG142" s="145"/>
      <c r="BH142" s="145">
        <f t="shared" si="167"/>
        <v>0</v>
      </c>
      <c r="BI142" s="145"/>
      <c r="BJ142" s="145"/>
      <c r="BK142" s="145">
        <f t="shared" si="168"/>
        <v>0</v>
      </c>
      <c r="BL142" s="145"/>
      <c r="BM142" s="145"/>
      <c r="BN142" s="145">
        <f t="shared" si="169"/>
        <v>0</v>
      </c>
      <c r="BO142" s="145"/>
      <c r="BP142" s="145"/>
    </row>
    <row r="143" spans="1:86" ht="12" hidden="1" customHeight="1" x14ac:dyDescent="0.3">
      <c r="A143" s="253" t="s">
        <v>149</v>
      </c>
      <c r="B143" s="254">
        <v>0</v>
      </c>
      <c r="C143" s="318">
        <f t="shared" si="170"/>
        <v>0</v>
      </c>
      <c r="D143" s="349">
        <v>0</v>
      </c>
      <c r="E143" s="318">
        <f>D143-R143</f>
        <v>0</v>
      </c>
      <c r="F143" s="349"/>
      <c r="G143" s="318"/>
      <c r="H143" s="349"/>
      <c r="I143" s="318"/>
      <c r="J143" s="349"/>
      <c r="K143" s="318"/>
      <c r="L143" s="349"/>
      <c r="M143" s="318"/>
      <c r="N143" s="255">
        <f t="shared" si="171"/>
        <v>0</v>
      </c>
      <c r="O143" s="256">
        <v>0</v>
      </c>
      <c r="P143" s="257">
        <v>0</v>
      </c>
      <c r="Q143" s="255">
        <f t="shared" si="172"/>
        <v>3</v>
      </c>
      <c r="R143" s="256">
        <v>0</v>
      </c>
      <c r="S143" s="257">
        <v>3</v>
      </c>
      <c r="T143" s="255"/>
      <c r="U143" s="256"/>
      <c r="V143" s="257"/>
      <c r="W143" s="255"/>
      <c r="X143" s="256"/>
      <c r="Y143" s="257"/>
      <c r="Z143" s="255"/>
      <c r="AA143" s="256"/>
      <c r="AB143" s="257"/>
      <c r="AC143" s="255"/>
      <c r="AD143" s="256"/>
      <c r="AE143" s="257"/>
      <c r="AF143" s="258">
        <f t="shared" ref="AF143:AF145" si="178">AG143+AH143</f>
        <v>3</v>
      </c>
      <c r="AG143" s="51">
        <f t="shared" si="177"/>
        <v>0</v>
      </c>
      <c r="AH143" s="53">
        <f t="shared" si="177"/>
        <v>3</v>
      </c>
      <c r="AI143" s="62"/>
      <c r="AJ143" s="199"/>
      <c r="AK143" s="199"/>
      <c r="AL143" s="199"/>
      <c r="AM143" s="145">
        <f xml:space="preserve"> IF(Q143=0, 0,IF(Q143&gt;0, IF(Q143&lt;=15,15-Q143,IF(Q143&lt;=30,30-Q143,IF(Q143&lt;=45,45-Q143, 60-Q143)))))</f>
        <v>12</v>
      </c>
      <c r="AN143" s="145"/>
      <c r="AO143" s="145"/>
      <c r="AP143" s="145">
        <f xml:space="preserve"> IF(T143=0, 0,IF(T143&gt;0, IF(T143&lt;=15,15-T143,IF(T143&lt;=30,30-T143,IF(T143&lt;=45,45-T143, 60-T143)))))</f>
        <v>0</v>
      </c>
      <c r="AQ143" s="145"/>
      <c r="AR143" s="145"/>
      <c r="AS143" s="145">
        <f xml:space="preserve"> IF(W143=0, 0,IF(W143&gt;0, IF(W143&lt;=15,15-W143,IF(W143&lt;=30,30-W143,IF(W143&lt;=45,45-W143, 60-W143)))))</f>
        <v>0</v>
      </c>
      <c r="AT143" s="145"/>
      <c r="AU143" s="145"/>
      <c r="AV143" s="145">
        <f xml:space="preserve"> IF(Z143=0, 0,IF(Z143&gt;0, IF(Z143&lt;=15,15-Z143,IF(Z143&lt;=30,30-Z143,IF(Z143&lt;=45,45-Z143, 60-Z143)))))</f>
        <v>0</v>
      </c>
      <c r="AW143" s="145"/>
      <c r="AX143" s="145"/>
      <c r="AY143" s="145">
        <f xml:space="preserve"> IF(AC143=0, 0,IF(AC143&gt;0, IF(AC143&lt;=15,15-AC143,IF(AC143&lt;=30,30-AC143,IF(AC143&lt;=45,45-AC143, 60-AC143)))))</f>
        <v>0</v>
      </c>
      <c r="AZ143" s="145"/>
      <c r="BA143" s="145"/>
      <c r="BB143" s="145"/>
      <c r="BC143" s="145"/>
      <c r="BD143" s="145"/>
      <c r="BE143" s="145">
        <f t="shared" si="166"/>
        <v>0</v>
      </c>
      <c r="BF143" s="145"/>
      <c r="BG143" s="145"/>
      <c r="BH143" s="145">
        <f t="shared" si="167"/>
        <v>0</v>
      </c>
      <c r="BI143" s="145"/>
      <c r="BJ143" s="145"/>
      <c r="BK143" s="145">
        <f t="shared" si="168"/>
        <v>0</v>
      </c>
      <c r="BL143" s="145"/>
      <c r="BM143" s="145"/>
      <c r="BN143" s="145">
        <f t="shared" si="169"/>
        <v>0</v>
      </c>
      <c r="BO143" s="145"/>
      <c r="BP143" s="14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</row>
    <row r="144" spans="1:86" ht="12" hidden="1" customHeight="1" x14ac:dyDescent="0.3">
      <c r="A144" s="253" t="s">
        <v>150</v>
      </c>
      <c r="B144" s="254">
        <v>0</v>
      </c>
      <c r="C144" s="318">
        <f t="shared" si="170"/>
        <v>0</v>
      </c>
      <c r="D144" s="349">
        <v>0</v>
      </c>
      <c r="E144" s="318">
        <f>D144-R144</f>
        <v>0</v>
      </c>
      <c r="F144" s="349"/>
      <c r="G144" s="318"/>
      <c r="H144" s="349"/>
      <c r="I144" s="318"/>
      <c r="J144" s="349"/>
      <c r="K144" s="318"/>
      <c r="L144" s="349"/>
      <c r="M144" s="318"/>
      <c r="N144" s="255">
        <f t="shared" si="171"/>
        <v>0</v>
      </c>
      <c r="O144" s="256">
        <v>0</v>
      </c>
      <c r="P144" s="257"/>
      <c r="Q144" s="255">
        <f t="shared" si="172"/>
        <v>1</v>
      </c>
      <c r="R144" s="256">
        <v>0</v>
      </c>
      <c r="S144" s="257">
        <v>1</v>
      </c>
      <c r="T144" s="255"/>
      <c r="U144" s="256"/>
      <c r="V144" s="257"/>
      <c r="W144" s="255"/>
      <c r="X144" s="256"/>
      <c r="Y144" s="257"/>
      <c r="Z144" s="255"/>
      <c r="AA144" s="256"/>
      <c r="AB144" s="257"/>
      <c r="AC144" s="255"/>
      <c r="AD144" s="256"/>
      <c r="AE144" s="257"/>
      <c r="AF144" s="258">
        <f t="shared" si="178"/>
        <v>1</v>
      </c>
      <c r="AG144" s="51">
        <f t="shared" si="177"/>
        <v>0</v>
      </c>
      <c r="AH144" s="53">
        <f t="shared" si="177"/>
        <v>1</v>
      </c>
      <c r="AI144" s="62"/>
      <c r="AJ144" s="199"/>
      <c r="AK144" s="199"/>
      <c r="AL144" s="199"/>
      <c r="AM144" s="145">
        <f xml:space="preserve"> IF(Q144=0, 0,IF(Q144&gt;0, IF(Q144&lt;=15,15-Q144,IF(Q144&lt;=30,30-Q144,IF(Q144&lt;=45,45-Q144, 60-Q144)))))</f>
        <v>14</v>
      </c>
      <c r="AN144" s="145"/>
      <c r="AO144" s="145"/>
      <c r="AP144" s="145">
        <f xml:space="preserve"> IF(T144=0, 0,IF(T144&gt;0, IF(T144&lt;=15,15-T144,IF(T144&lt;=30,30-T144,IF(T144&lt;=45,45-T144, 60-T144)))))</f>
        <v>0</v>
      </c>
      <c r="AQ144" s="145"/>
      <c r="AR144" s="145"/>
      <c r="AS144" s="145">
        <f xml:space="preserve"> IF(W144=0, 0,IF(W144&gt;0, IF(W144&lt;=15,15-W144,IF(W144&lt;=30,30-W144,IF(W144&lt;=45,45-W144, 60-W144)))))</f>
        <v>0</v>
      </c>
      <c r="AT144" s="145"/>
      <c r="AU144" s="145"/>
      <c r="AV144" s="145">
        <f xml:space="preserve"> IF(Z144=0, 0,IF(Z144&gt;0, IF(Z144&lt;=15,15-Z144,IF(Z144&lt;=30,30-Z144,IF(Z144&lt;=45,45-Z144, 60-Z144)))))</f>
        <v>0</v>
      </c>
      <c r="AW144" s="145"/>
      <c r="AX144" s="145"/>
      <c r="AY144" s="145">
        <f xml:space="preserve"> IF(AC144=0, 0,IF(AC144&gt;0, IF(AC144&lt;=15,15-AC144,IF(AC144&lt;=30,30-AC144,IF(AC144&lt;=45,45-AC144, 60-AC144)))))</f>
        <v>0</v>
      </c>
      <c r="AZ144" s="145"/>
      <c r="BA144" s="145"/>
      <c r="BB144" s="145"/>
      <c r="BC144" s="145"/>
      <c r="BD144" s="145"/>
      <c r="BE144" s="145">
        <f t="shared" si="166"/>
        <v>0</v>
      </c>
      <c r="BF144" s="145"/>
      <c r="BG144" s="145"/>
      <c r="BH144" s="145">
        <f t="shared" si="167"/>
        <v>0</v>
      </c>
      <c r="BI144" s="145"/>
      <c r="BJ144" s="145"/>
      <c r="BK144" s="145">
        <f t="shared" si="168"/>
        <v>0</v>
      </c>
      <c r="BL144" s="145"/>
      <c r="BM144" s="145"/>
      <c r="BN144" s="145">
        <f t="shared" si="169"/>
        <v>0</v>
      </c>
      <c r="BO144" s="145"/>
      <c r="BP144" s="145"/>
    </row>
    <row r="145" spans="1:86" ht="12" hidden="1" customHeight="1" x14ac:dyDescent="0.3">
      <c r="A145" s="253" t="s">
        <v>207</v>
      </c>
      <c r="B145" s="254">
        <v>0</v>
      </c>
      <c r="C145" s="318">
        <f t="shared" si="170"/>
        <v>0</v>
      </c>
      <c r="D145" s="349">
        <v>0</v>
      </c>
      <c r="E145" s="318">
        <f>D145-R145</f>
        <v>0</v>
      </c>
      <c r="F145" s="349"/>
      <c r="G145" s="318">
        <f>F145-U145</f>
        <v>0</v>
      </c>
      <c r="H145" s="349"/>
      <c r="I145" s="318"/>
      <c r="J145" s="349"/>
      <c r="K145" s="318"/>
      <c r="L145" s="349"/>
      <c r="M145" s="318"/>
      <c r="N145" s="259">
        <f t="shared" si="171"/>
        <v>8</v>
      </c>
      <c r="O145" s="260">
        <v>0</v>
      </c>
      <c r="P145" s="261">
        <v>8</v>
      </c>
      <c r="Q145" s="259">
        <f t="shared" si="172"/>
        <v>1</v>
      </c>
      <c r="R145" s="260">
        <v>0</v>
      </c>
      <c r="S145" s="261">
        <v>1</v>
      </c>
      <c r="T145" s="259">
        <f t="shared" si="173"/>
        <v>0</v>
      </c>
      <c r="U145" s="260"/>
      <c r="V145" s="261"/>
      <c r="W145" s="259">
        <f t="shared" si="174"/>
        <v>0</v>
      </c>
      <c r="X145" s="260"/>
      <c r="Y145" s="261"/>
      <c r="Z145" s="259">
        <f t="shared" si="175"/>
        <v>0</v>
      </c>
      <c r="AA145" s="260"/>
      <c r="AB145" s="261"/>
      <c r="AC145" s="259">
        <f t="shared" si="176"/>
        <v>0</v>
      </c>
      <c r="AD145" s="260"/>
      <c r="AE145" s="261"/>
      <c r="AF145" s="258">
        <f t="shared" si="178"/>
        <v>9</v>
      </c>
      <c r="AG145" s="51">
        <f t="shared" si="177"/>
        <v>0</v>
      </c>
      <c r="AH145" s="53">
        <f t="shared" si="177"/>
        <v>9</v>
      </c>
      <c r="AI145" s="62"/>
      <c r="AJ145" s="199">
        <f t="shared" ref="AJ145:AJ151" si="179">AL145-P145</f>
        <v>7</v>
      </c>
      <c r="AK145" s="199"/>
      <c r="AL145" s="199">
        <v>15</v>
      </c>
      <c r="AM145" s="145">
        <f xml:space="preserve"> IF(Q145=0, 0,IF(Q145&gt;0, IF(Q145&lt;=15,15-Q145,IF(Q145&lt;=30,30-Q145,IF(Q145&lt;=45,45-Q145, 60-Q145)))))</f>
        <v>14</v>
      </c>
      <c r="AN145" s="145"/>
      <c r="AO145" s="145"/>
      <c r="AP145" s="145">
        <f xml:space="preserve"> IF(T145=0, 0,IF(T145&gt;0, IF(T145&lt;=15,15-T145,IF(T145&lt;=30,30-T145,IF(T145&lt;=45,45-T145, 60-T145)))))</f>
        <v>0</v>
      </c>
      <c r="AQ145" s="145"/>
      <c r="AR145" s="145"/>
      <c r="AS145" s="145">
        <f xml:space="preserve"> IF(W145=0, 0,IF(W145&gt;0, IF(W145&lt;=15,15-W145,IF(W145&lt;=30,30-W145,IF(W145&lt;=45,45-W145, 60-W145)))))</f>
        <v>0</v>
      </c>
      <c r="AT145" s="145"/>
      <c r="AU145" s="145"/>
      <c r="AV145" s="145">
        <f xml:space="preserve"> IF(Z145=0, 0,IF(Z145&gt;0, IF(Z145&lt;=15,15-Z145,IF(Z145&lt;=30,30-Z145,IF(Z145&lt;=45,45-Z145, 60-Z145)))))</f>
        <v>0</v>
      </c>
      <c r="AW145" s="145"/>
      <c r="AX145" s="145"/>
      <c r="AY145" s="145">
        <f xml:space="preserve"> IF(AC145=0, 0,IF(AC145&gt;0, IF(AC145&lt;=15,15-AC145,IF(AC145&lt;=30,30-AC145,IF(AC145&lt;=45,45-AC145, 60-AC145)))))</f>
        <v>0</v>
      </c>
      <c r="AZ145" s="145"/>
      <c r="BA145" s="145"/>
      <c r="BB145" s="145"/>
      <c r="BC145" s="145"/>
      <c r="BD145" s="145"/>
      <c r="BE145" s="145">
        <f t="shared" si="166"/>
        <v>0</v>
      </c>
      <c r="BF145" s="145"/>
      <c r="BG145" s="145"/>
      <c r="BH145" s="145">
        <f t="shared" si="167"/>
        <v>0</v>
      </c>
      <c r="BI145" s="145"/>
      <c r="BJ145" s="145"/>
      <c r="BK145" s="145">
        <f t="shared" si="168"/>
        <v>0</v>
      </c>
      <c r="BL145" s="145"/>
      <c r="BM145" s="145"/>
      <c r="BN145" s="145">
        <f t="shared" si="169"/>
        <v>0</v>
      </c>
      <c r="BO145" s="145"/>
      <c r="BP145" s="145"/>
    </row>
    <row r="146" spans="1:86" ht="12" customHeight="1" x14ac:dyDescent="0.25">
      <c r="A146" s="165" t="s">
        <v>151</v>
      </c>
      <c r="B146" s="45">
        <v>3</v>
      </c>
      <c r="C146" s="315">
        <f t="shared" si="170"/>
        <v>0</v>
      </c>
      <c r="D146" s="315">
        <f>D147+D148+D149+D150+D151</f>
        <v>0</v>
      </c>
      <c r="E146" s="315">
        <f t="shared" ref="E146:AH146" si="180">E147+E148+E149+E150+E151</f>
        <v>0</v>
      </c>
      <c r="F146" s="315">
        <f t="shared" si="180"/>
        <v>0</v>
      </c>
      <c r="G146" s="315">
        <f t="shared" si="180"/>
        <v>0</v>
      </c>
      <c r="H146" s="315">
        <f t="shared" si="180"/>
        <v>0</v>
      </c>
      <c r="I146" s="315"/>
      <c r="J146" s="315"/>
      <c r="K146" s="315"/>
      <c r="L146" s="315"/>
      <c r="M146" s="315"/>
      <c r="N146" s="45">
        <f t="shared" si="180"/>
        <v>13</v>
      </c>
      <c r="O146" s="43">
        <f t="shared" si="180"/>
        <v>3</v>
      </c>
      <c r="P146" s="45">
        <f t="shared" si="180"/>
        <v>10</v>
      </c>
      <c r="Q146" s="45">
        <f t="shared" si="180"/>
        <v>7</v>
      </c>
      <c r="R146" s="43">
        <f t="shared" si="180"/>
        <v>0</v>
      </c>
      <c r="S146" s="45">
        <f t="shared" si="180"/>
        <v>7</v>
      </c>
      <c r="T146" s="45">
        <f t="shared" si="180"/>
        <v>4</v>
      </c>
      <c r="U146" s="43">
        <f t="shared" si="180"/>
        <v>0</v>
      </c>
      <c r="V146" s="45">
        <f t="shared" si="180"/>
        <v>4</v>
      </c>
      <c r="W146" s="45">
        <f t="shared" si="180"/>
        <v>0</v>
      </c>
      <c r="X146" s="43">
        <f t="shared" si="180"/>
        <v>0</v>
      </c>
      <c r="Y146" s="45">
        <f t="shared" si="180"/>
        <v>0</v>
      </c>
      <c r="Z146" s="45">
        <f t="shared" si="180"/>
        <v>0</v>
      </c>
      <c r="AA146" s="43">
        <f t="shared" si="180"/>
        <v>0</v>
      </c>
      <c r="AB146" s="45">
        <f t="shared" si="180"/>
        <v>0</v>
      </c>
      <c r="AC146" s="45">
        <f t="shared" si="180"/>
        <v>0</v>
      </c>
      <c r="AD146" s="45">
        <f t="shared" si="180"/>
        <v>0</v>
      </c>
      <c r="AE146" s="45">
        <f t="shared" si="180"/>
        <v>0</v>
      </c>
      <c r="AF146" s="45">
        <f t="shared" si="180"/>
        <v>24</v>
      </c>
      <c r="AG146" s="43">
        <f t="shared" si="180"/>
        <v>3</v>
      </c>
      <c r="AH146" s="46">
        <f t="shared" si="180"/>
        <v>21</v>
      </c>
      <c r="AI146" s="62"/>
      <c r="AJ146" s="199">
        <f t="shared" si="179"/>
        <v>0</v>
      </c>
      <c r="AK146" s="199"/>
      <c r="AL146" s="199">
        <v>10</v>
      </c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>
        <f t="shared" si="166"/>
        <v>11</v>
      </c>
      <c r="BF146" s="145"/>
      <c r="BG146" s="145"/>
      <c r="BH146" s="145">
        <f t="shared" si="167"/>
        <v>0</v>
      </c>
      <c r="BI146" s="145"/>
      <c r="BJ146" s="145"/>
      <c r="BK146" s="145">
        <f t="shared" si="168"/>
        <v>0</v>
      </c>
      <c r="BL146" s="145"/>
      <c r="BM146" s="145"/>
      <c r="BN146" s="145">
        <f t="shared" si="169"/>
        <v>0</v>
      </c>
      <c r="BO146" s="145"/>
      <c r="BP146" s="145"/>
    </row>
    <row r="147" spans="1:86" ht="15" hidden="1" customHeight="1" x14ac:dyDescent="0.3">
      <c r="A147" s="307" t="s">
        <v>134</v>
      </c>
      <c r="B147" s="308">
        <v>0</v>
      </c>
      <c r="C147" s="322">
        <f t="shared" si="170"/>
        <v>0</v>
      </c>
      <c r="D147" s="350">
        <v>0</v>
      </c>
      <c r="E147" s="322">
        <f t="shared" ref="E147:E153" si="181">D147-R147</f>
        <v>0</v>
      </c>
      <c r="F147" s="350"/>
      <c r="G147" s="322">
        <f t="shared" ref="G147:G155" si="182">F147-U147</f>
        <v>0</v>
      </c>
      <c r="H147" s="349"/>
      <c r="I147" s="318"/>
      <c r="J147" s="349"/>
      <c r="K147" s="318"/>
      <c r="L147" s="349"/>
      <c r="M147" s="318"/>
      <c r="N147" s="262">
        <f t="shared" ref="N147:N152" si="183">O147+P147</f>
        <v>0</v>
      </c>
      <c r="O147" s="235"/>
      <c r="P147" s="236"/>
      <c r="Q147" s="262">
        <f t="shared" si="172"/>
        <v>1</v>
      </c>
      <c r="R147" s="235"/>
      <c r="S147" s="236">
        <v>1</v>
      </c>
      <c r="T147" s="262">
        <f t="shared" si="173"/>
        <v>4</v>
      </c>
      <c r="U147" s="235"/>
      <c r="V147" s="236">
        <v>4</v>
      </c>
      <c r="W147" s="262">
        <f t="shared" si="174"/>
        <v>0</v>
      </c>
      <c r="X147" s="235"/>
      <c r="Y147" s="236">
        <v>0</v>
      </c>
      <c r="Z147" s="262">
        <f t="shared" si="175"/>
        <v>0</v>
      </c>
      <c r="AA147" s="235"/>
      <c r="AB147" s="236">
        <v>0</v>
      </c>
      <c r="AC147" s="262">
        <f t="shared" si="176"/>
        <v>0</v>
      </c>
      <c r="AD147" s="235"/>
      <c r="AE147" s="236">
        <v>0</v>
      </c>
      <c r="AF147" s="117">
        <f t="shared" ref="AF147:AF155" si="184">AG147+AH147</f>
        <v>5</v>
      </c>
      <c r="AG147" s="51">
        <f>O147+R147+U147+X147+AA147+AD147</f>
        <v>0</v>
      </c>
      <c r="AH147" s="53">
        <f>P147+S147+V147+Y147+AB147+AE147</f>
        <v>5</v>
      </c>
      <c r="AI147" s="62"/>
      <c r="AJ147" s="199">
        <f t="shared" si="179"/>
        <v>0</v>
      </c>
      <c r="AK147" s="199"/>
      <c r="AL147" s="199"/>
      <c r="AM147" s="145">
        <f t="shared" ref="AM147:AM152" si="185" xml:space="preserve"> IF(Q147=0, 0,IF(Q147&gt;0, IF(Q147&lt;=15,15-Q147,IF(Q147&lt;=30,30-Q147,IF(Q147&lt;=45,45-Q147, 60-Q147)))))</f>
        <v>14</v>
      </c>
      <c r="AN147" s="145"/>
      <c r="AO147" s="145"/>
      <c r="AP147" s="145">
        <f t="shared" ref="AP147:AP152" si="186" xml:space="preserve"> IF(T147=0, 0,IF(T147&gt;0, IF(T147&lt;=15,15-T147,IF(T147&lt;=30,30-T147,IF(T147&lt;=45,45-T147, 60-T147)))))</f>
        <v>11</v>
      </c>
      <c r="AQ147" s="145"/>
      <c r="AR147" s="145"/>
      <c r="AS147" s="145">
        <f t="shared" ref="AS147:AS152" si="187" xml:space="preserve"> IF(W147=0, 0,IF(W147&gt;0, IF(W147&lt;=15,15-W147,IF(W147&lt;=30,30-W147,IF(W147&lt;=45,45-W147, 60-W147)))))</f>
        <v>0</v>
      </c>
      <c r="AT147" s="145"/>
      <c r="AU147" s="145"/>
      <c r="AV147" s="145">
        <f t="shared" ref="AV147:AV152" si="188" xml:space="preserve"> IF(Z147=0, 0,IF(Z147&gt;0, IF(Z147&lt;=15,15-Z147,IF(Z147&lt;=30,30-Z147,IF(Z147&lt;=45,45-Z147, 60-Z147)))))</f>
        <v>0</v>
      </c>
      <c r="AW147" s="145"/>
      <c r="AX147" s="145"/>
      <c r="AY147" s="145">
        <f t="shared" ref="AY147:AY152" si="189" xml:space="preserve"> IF(AC147=0, 0,IF(AC147&gt;0, IF(AC147&lt;=15,15-AC147,IF(AC147&lt;=30,30-AC147,IF(AC147&lt;=45,45-AC147, 60-AC147)))))</f>
        <v>0</v>
      </c>
      <c r="AZ147" s="145"/>
      <c r="BA147" s="145"/>
      <c r="BB147" s="145"/>
      <c r="BC147" s="145"/>
      <c r="BD147" s="145"/>
      <c r="BE147" s="145">
        <f t="shared" si="166"/>
        <v>11</v>
      </c>
      <c r="BF147" s="145"/>
      <c r="BG147" s="145"/>
      <c r="BH147" s="145">
        <f t="shared" si="167"/>
        <v>0</v>
      </c>
      <c r="BI147" s="145"/>
      <c r="BJ147" s="145"/>
      <c r="BK147" s="145">
        <f t="shared" si="168"/>
        <v>0</v>
      </c>
      <c r="BL147" s="145"/>
      <c r="BM147" s="145"/>
      <c r="BN147" s="145">
        <f t="shared" si="169"/>
        <v>0</v>
      </c>
      <c r="BO147" s="145"/>
      <c r="BP147" s="145"/>
    </row>
    <row r="148" spans="1:86" ht="15" hidden="1" customHeight="1" x14ac:dyDescent="0.3">
      <c r="A148" s="307" t="s">
        <v>154</v>
      </c>
      <c r="B148" s="308">
        <v>3</v>
      </c>
      <c r="C148" s="322">
        <f t="shared" si="170"/>
        <v>0</v>
      </c>
      <c r="D148" s="350">
        <v>0</v>
      </c>
      <c r="E148" s="322">
        <f t="shared" si="181"/>
        <v>0</v>
      </c>
      <c r="F148" s="350"/>
      <c r="G148" s="322">
        <f t="shared" si="182"/>
        <v>0</v>
      </c>
      <c r="H148" s="349"/>
      <c r="I148" s="318"/>
      <c r="J148" s="349"/>
      <c r="K148" s="318"/>
      <c r="L148" s="349"/>
      <c r="M148" s="318"/>
      <c r="N148" s="262">
        <f t="shared" si="183"/>
        <v>7</v>
      </c>
      <c r="O148" s="235">
        <v>3</v>
      </c>
      <c r="P148" s="236">
        <v>4</v>
      </c>
      <c r="Q148" s="262">
        <f t="shared" si="172"/>
        <v>2</v>
      </c>
      <c r="R148" s="235"/>
      <c r="S148" s="236">
        <v>2</v>
      </c>
      <c r="T148" s="262">
        <f t="shared" si="173"/>
        <v>0</v>
      </c>
      <c r="U148" s="235"/>
      <c r="V148" s="236"/>
      <c r="W148" s="262">
        <f t="shared" si="174"/>
        <v>0</v>
      </c>
      <c r="X148" s="235"/>
      <c r="Y148" s="236"/>
      <c r="Z148" s="262">
        <f t="shared" si="175"/>
        <v>0</v>
      </c>
      <c r="AA148" s="235"/>
      <c r="AB148" s="236"/>
      <c r="AC148" s="262">
        <f t="shared" si="176"/>
        <v>0</v>
      </c>
      <c r="AD148" s="235"/>
      <c r="AE148" s="236">
        <v>0</v>
      </c>
      <c r="AF148" s="117">
        <f t="shared" si="184"/>
        <v>9</v>
      </c>
      <c r="AG148" s="51">
        <f t="shared" ref="AG148:AH152" si="190">O148+R148+U148+X148+AA148+AD148</f>
        <v>3</v>
      </c>
      <c r="AH148" s="53">
        <f t="shared" si="190"/>
        <v>6</v>
      </c>
      <c r="AI148" s="62"/>
      <c r="AJ148" s="199">
        <f t="shared" si="179"/>
        <v>0</v>
      </c>
      <c r="AK148" s="199"/>
      <c r="AL148" s="199">
        <v>4</v>
      </c>
      <c r="AM148" s="145">
        <f t="shared" si="185"/>
        <v>13</v>
      </c>
      <c r="AN148" s="145"/>
      <c r="AO148" s="145"/>
      <c r="AP148" s="145">
        <f t="shared" si="186"/>
        <v>0</v>
      </c>
      <c r="AQ148" s="145"/>
      <c r="AR148" s="145"/>
      <c r="AS148" s="145">
        <f t="shared" si="187"/>
        <v>0</v>
      </c>
      <c r="AT148" s="145"/>
      <c r="AU148" s="145"/>
      <c r="AV148" s="145">
        <f t="shared" si="188"/>
        <v>0</v>
      </c>
      <c r="AW148" s="145"/>
      <c r="AX148" s="145"/>
      <c r="AY148" s="145">
        <f t="shared" si="189"/>
        <v>0</v>
      </c>
      <c r="AZ148" s="145"/>
      <c r="BA148" s="145"/>
      <c r="BB148" s="145"/>
      <c r="BC148" s="145"/>
      <c r="BD148" s="145"/>
      <c r="BE148" s="145">
        <f t="shared" si="166"/>
        <v>0</v>
      </c>
      <c r="BF148" s="145"/>
      <c r="BG148" s="145"/>
      <c r="BH148" s="145">
        <f t="shared" si="167"/>
        <v>0</v>
      </c>
      <c r="BI148" s="145"/>
      <c r="BJ148" s="145"/>
      <c r="BK148" s="145">
        <f t="shared" si="168"/>
        <v>0</v>
      </c>
      <c r="BL148" s="145"/>
      <c r="BM148" s="145"/>
      <c r="BN148" s="145">
        <f t="shared" si="169"/>
        <v>0</v>
      </c>
      <c r="BO148" s="145"/>
      <c r="BP148" s="145"/>
    </row>
    <row r="149" spans="1:86" ht="15" hidden="1" customHeight="1" x14ac:dyDescent="0.3">
      <c r="A149" s="307" t="s">
        <v>153</v>
      </c>
      <c r="B149" s="308">
        <v>0</v>
      </c>
      <c r="C149" s="322">
        <f t="shared" si="170"/>
        <v>0</v>
      </c>
      <c r="D149" s="350">
        <v>0</v>
      </c>
      <c r="E149" s="322">
        <f t="shared" si="181"/>
        <v>0</v>
      </c>
      <c r="F149" s="350"/>
      <c r="G149" s="322">
        <f t="shared" si="182"/>
        <v>0</v>
      </c>
      <c r="H149" s="349"/>
      <c r="I149" s="318"/>
      <c r="J149" s="349"/>
      <c r="K149" s="318"/>
      <c r="L149" s="349"/>
      <c r="M149" s="318"/>
      <c r="N149" s="262">
        <f t="shared" si="183"/>
        <v>0</v>
      </c>
      <c r="O149" s="235"/>
      <c r="P149" s="236"/>
      <c r="Q149" s="262">
        <f t="shared" si="172"/>
        <v>1</v>
      </c>
      <c r="R149" s="235"/>
      <c r="S149" s="236">
        <v>1</v>
      </c>
      <c r="T149" s="262">
        <f t="shared" si="173"/>
        <v>0</v>
      </c>
      <c r="U149" s="235"/>
      <c r="V149" s="236"/>
      <c r="W149" s="262">
        <f t="shared" si="174"/>
        <v>0</v>
      </c>
      <c r="X149" s="235"/>
      <c r="Y149" s="236"/>
      <c r="Z149" s="262">
        <f t="shared" si="175"/>
        <v>0</v>
      </c>
      <c r="AA149" s="235"/>
      <c r="AB149" s="236"/>
      <c r="AC149" s="262">
        <f t="shared" si="176"/>
        <v>0</v>
      </c>
      <c r="AD149" s="235"/>
      <c r="AE149" s="236"/>
      <c r="AF149" s="117">
        <f t="shared" si="184"/>
        <v>1</v>
      </c>
      <c r="AG149" s="51">
        <f t="shared" si="190"/>
        <v>0</v>
      </c>
      <c r="AH149" s="53">
        <f t="shared" si="190"/>
        <v>1</v>
      </c>
      <c r="AI149" s="62"/>
      <c r="AJ149" s="199">
        <f t="shared" si="179"/>
        <v>0</v>
      </c>
      <c r="AK149" s="199"/>
      <c r="AL149" s="199"/>
      <c r="AM149" s="145">
        <f t="shared" si="185"/>
        <v>14</v>
      </c>
      <c r="AN149" s="145"/>
      <c r="AO149" s="145"/>
      <c r="AP149" s="145">
        <f t="shared" si="186"/>
        <v>0</v>
      </c>
      <c r="AQ149" s="145"/>
      <c r="AR149" s="145"/>
      <c r="AS149" s="145">
        <f t="shared" si="187"/>
        <v>0</v>
      </c>
      <c r="AT149" s="145"/>
      <c r="AU149" s="145"/>
      <c r="AV149" s="145">
        <f t="shared" si="188"/>
        <v>0</v>
      </c>
      <c r="AW149" s="145"/>
      <c r="AX149" s="145"/>
      <c r="AY149" s="145">
        <f t="shared" si="189"/>
        <v>0</v>
      </c>
      <c r="AZ149" s="145"/>
      <c r="BA149" s="145"/>
      <c r="BB149" s="145"/>
      <c r="BC149" s="145"/>
      <c r="BD149" s="145"/>
      <c r="BE149" s="145">
        <f t="shared" si="166"/>
        <v>0</v>
      </c>
      <c r="BF149" s="145"/>
      <c r="BG149" s="145"/>
      <c r="BH149" s="145">
        <f t="shared" si="167"/>
        <v>0</v>
      </c>
      <c r="BI149" s="145"/>
      <c r="BJ149" s="145"/>
      <c r="BK149" s="145">
        <f t="shared" si="168"/>
        <v>0</v>
      </c>
      <c r="BL149" s="145"/>
      <c r="BM149" s="145"/>
      <c r="BN149" s="145">
        <f t="shared" si="169"/>
        <v>0</v>
      </c>
      <c r="BO149" s="145"/>
      <c r="BP149" s="14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</row>
    <row r="150" spans="1:86" ht="15" hidden="1" customHeight="1" x14ac:dyDescent="0.3">
      <c r="A150" s="307" t="s">
        <v>155</v>
      </c>
      <c r="B150" s="308">
        <v>0</v>
      </c>
      <c r="C150" s="322">
        <f t="shared" si="170"/>
        <v>0</v>
      </c>
      <c r="D150" s="350">
        <v>0</v>
      </c>
      <c r="E150" s="322">
        <f t="shared" si="181"/>
        <v>0</v>
      </c>
      <c r="F150" s="350"/>
      <c r="G150" s="322">
        <f t="shared" si="182"/>
        <v>0</v>
      </c>
      <c r="H150" s="349"/>
      <c r="I150" s="318"/>
      <c r="J150" s="349"/>
      <c r="K150" s="318"/>
      <c r="L150" s="349"/>
      <c r="M150" s="318"/>
      <c r="N150" s="262">
        <f t="shared" si="183"/>
        <v>6</v>
      </c>
      <c r="O150" s="235"/>
      <c r="P150" s="236">
        <v>6</v>
      </c>
      <c r="Q150" s="262">
        <f t="shared" si="172"/>
        <v>1</v>
      </c>
      <c r="R150" s="235"/>
      <c r="S150" s="236">
        <v>1</v>
      </c>
      <c r="T150" s="262">
        <f t="shared" si="173"/>
        <v>0</v>
      </c>
      <c r="U150" s="235"/>
      <c r="V150" s="236"/>
      <c r="W150" s="262">
        <f t="shared" si="174"/>
        <v>0</v>
      </c>
      <c r="X150" s="235"/>
      <c r="Y150" s="236">
        <v>0</v>
      </c>
      <c r="Z150" s="262">
        <f t="shared" si="175"/>
        <v>0</v>
      </c>
      <c r="AA150" s="235"/>
      <c r="AB150" s="236">
        <v>0</v>
      </c>
      <c r="AC150" s="262">
        <f t="shared" si="176"/>
        <v>0</v>
      </c>
      <c r="AD150" s="235"/>
      <c r="AE150" s="236"/>
      <c r="AF150" s="117">
        <f t="shared" si="184"/>
        <v>7</v>
      </c>
      <c r="AG150" s="51">
        <f t="shared" si="190"/>
        <v>0</v>
      </c>
      <c r="AH150" s="53">
        <f t="shared" si="190"/>
        <v>7</v>
      </c>
      <c r="AI150" s="62"/>
      <c r="AJ150" s="199">
        <f t="shared" si="179"/>
        <v>0</v>
      </c>
      <c r="AK150" s="199"/>
      <c r="AL150" s="199">
        <v>6</v>
      </c>
      <c r="AM150" s="145">
        <f t="shared" si="185"/>
        <v>14</v>
      </c>
      <c r="AN150" s="145"/>
      <c r="AO150" s="145"/>
      <c r="AP150" s="145">
        <f t="shared" si="186"/>
        <v>0</v>
      </c>
      <c r="AQ150" s="145"/>
      <c r="AR150" s="145"/>
      <c r="AS150" s="145">
        <f t="shared" si="187"/>
        <v>0</v>
      </c>
      <c r="AT150" s="145"/>
      <c r="AU150" s="145"/>
      <c r="AV150" s="145">
        <f t="shared" si="188"/>
        <v>0</v>
      </c>
      <c r="AW150" s="145"/>
      <c r="AX150" s="145"/>
      <c r="AY150" s="145">
        <f t="shared" si="189"/>
        <v>0</v>
      </c>
      <c r="AZ150" s="145"/>
      <c r="BA150" s="145"/>
      <c r="BB150" s="145"/>
      <c r="BC150" s="145"/>
      <c r="BD150" s="145"/>
      <c r="BE150" s="145">
        <f t="shared" si="166"/>
        <v>0</v>
      </c>
      <c r="BF150" s="145"/>
      <c r="BG150" s="145"/>
      <c r="BH150" s="145">
        <f xml:space="preserve"> IF(W150=0, 0,IF(W150&gt;0, IF(W150&lt;=15,15-W150,IF(W150&lt;=30,30-W150,IF(W150&lt;=45,45-W150, 0)))))</f>
        <v>0</v>
      </c>
      <c r="BI150" s="145"/>
      <c r="BJ150" s="145"/>
      <c r="BK150" s="145">
        <f t="shared" si="168"/>
        <v>0</v>
      </c>
      <c r="BL150" s="145"/>
      <c r="BM150" s="145"/>
      <c r="BN150" s="145">
        <f t="shared" si="169"/>
        <v>0</v>
      </c>
      <c r="BO150" s="145"/>
      <c r="BP150" s="14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</row>
    <row r="151" spans="1:86" ht="15" hidden="1" customHeight="1" x14ac:dyDescent="0.3">
      <c r="A151" s="307" t="s">
        <v>152</v>
      </c>
      <c r="B151" s="308">
        <v>0</v>
      </c>
      <c r="C151" s="322">
        <f t="shared" si="170"/>
        <v>0</v>
      </c>
      <c r="D151" s="350">
        <v>0</v>
      </c>
      <c r="E151" s="322">
        <f t="shared" si="181"/>
        <v>0</v>
      </c>
      <c r="F151" s="350"/>
      <c r="G151" s="322">
        <f t="shared" si="182"/>
        <v>0</v>
      </c>
      <c r="H151" s="349"/>
      <c r="I151" s="318"/>
      <c r="J151" s="349"/>
      <c r="K151" s="318"/>
      <c r="L151" s="349"/>
      <c r="M151" s="318"/>
      <c r="N151" s="262">
        <f t="shared" si="183"/>
        <v>0</v>
      </c>
      <c r="O151" s="235"/>
      <c r="P151" s="236"/>
      <c r="Q151" s="262">
        <f t="shared" si="172"/>
        <v>2</v>
      </c>
      <c r="R151" s="235"/>
      <c r="S151" s="236">
        <v>2</v>
      </c>
      <c r="T151" s="262">
        <f t="shared" si="173"/>
        <v>0</v>
      </c>
      <c r="U151" s="235"/>
      <c r="V151" s="236"/>
      <c r="W151" s="262">
        <f t="shared" si="174"/>
        <v>0</v>
      </c>
      <c r="X151" s="235"/>
      <c r="Y151" s="236"/>
      <c r="Z151" s="262">
        <f t="shared" si="175"/>
        <v>0</v>
      </c>
      <c r="AA151" s="235"/>
      <c r="AB151" s="236"/>
      <c r="AC151" s="262">
        <f t="shared" si="176"/>
        <v>0</v>
      </c>
      <c r="AD151" s="235"/>
      <c r="AE151" s="236"/>
      <c r="AF151" s="117">
        <f t="shared" si="184"/>
        <v>2</v>
      </c>
      <c r="AG151" s="51">
        <f t="shared" si="190"/>
        <v>0</v>
      </c>
      <c r="AH151" s="53">
        <f t="shared" si="190"/>
        <v>2</v>
      </c>
      <c r="AI151" s="62"/>
      <c r="AJ151" s="199">
        <f t="shared" si="179"/>
        <v>0</v>
      </c>
      <c r="AK151" s="199"/>
      <c r="AL151" s="199"/>
      <c r="AM151" s="145">
        <f t="shared" si="185"/>
        <v>13</v>
      </c>
      <c r="AN151" s="145"/>
      <c r="AO151" s="145"/>
      <c r="AP151" s="145">
        <f t="shared" si="186"/>
        <v>0</v>
      </c>
      <c r="AQ151" s="145"/>
      <c r="AR151" s="145"/>
      <c r="AS151" s="145">
        <f t="shared" si="187"/>
        <v>0</v>
      </c>
      <c r="AT151" s="145"/>
      <c r="AU151" s="145"/>
      <c r="AV151" s="145">
        <f t="shared" si="188"/>
        <v>0</v>
      </c>
      <c r="AW151" s="145"/>
      <c r="AX151" s="145"/>
      <c r="AY151" s="145">
        <f t="shared" si="189"/>
        <v>0</v>
      </c>
      <c r="AZ151" s="145"/>
      <c r="BA151" s="145"/>
      <c r="BB151" s="145"/>
      <c r="BC151" s="145"/>
      <c r="BD151" s="145"/>
      <c r="BE151" s="145">
        <f t="shared" si="166"/>
        <v>0</v>
      </c>
      <c r="BF151" s="145"/>
      <c r="BG151" s="145"/>
      <c r="BH151" s="145">
        <f xml:space="preserve"> IF(W151=0, 0,IF(W151&gt;0, IF(W151&lt;=15,15-W151,IF(W151&lt;=30,30-W151,IF(W151&lt;=45,45-W151, 0)))))</f>
        <v>0</v>
      </c>
      <c r="BI151" s="145"/>
      <c r="BJ151" s="145"/>
      <c r="BK151" s="145">
        <f t="shared" si="168"/>
        <v>0</v>
      </c>
      <c r="BL151" s="145"/>
      <c r="BM151" s="145"/>
      <c r="BN151" s="145">
        <f t="shared" si="169"/>
        <v>0</v>
      </c>
      <c r="BO151" s="145"/>
      <c r="BP151" s="145"/>
    </row>
    <row r="152" spans="1:86" ht="12.6" hidden="1" customHeight="1" x14ac:dyDescent="0.3">
      <c r="A152" s="165" t="s">
        <v>156</v>
      </c>
      <c r="B152" s="309">
        <v>0</v>
      </c>
      <c r="C152" s="322">
        <f t="shared" si="170"/>
        <v>0</v>
      </c>
      <c r="D152" s="315">
        <v>0</v>
      </c>
      <c r="E152" s="322">
        <f t="shared" si="181"/>
        <v>0</v>
      </c>
      <c r="F152" s="315">
        <v>0</v>
      </c>
      <c r="G152" s="315">
        <f t="shared" si="182"/>
        <v>0</v>
      </c>
      <c r="H152" s="320"/>
      <c r="I152" s="320"/>
      <c r="J152" s="320"/>
      <c r="K152" s="320"/>
      <c r="L152" s="320"/>
      <c r="M152" s="320"/>
      <c r="N152" s="262">
        <f t="shared" si="183"/>
        <v>0</v>
      </c>
      <c r="O152" s="58">
        <v>0</v>
      </c>
      <c r="P152" s="60">
        <v>0</v>
      </c>
      <c r="Q152" s="262">
        <f t="shared" si="172"/>
        <v>0</v>
      </c>
      <c r="R152" s="58">
        <v>0</v>
      </c>
      <c r="S152" s="60">
        <v>0</v>
      </c>
      <c r="T152" s="97">
        <f>U152+V152</f>
        <v>0</v>
      </c>
      <c r="U152" s="58">
        <v>0</v>
      </c>
      <c r="V152" s="60"/>
      <c r="W152" s="97">
        <f>X152+Y152</f>
        <v>0</v>
      </c>
      <c r="X152" s="58">
        <v>0</v>
      </c>
      <c r="Y152" s="60">
        <v>0</v>
      </c>
      <c r="Z152" s="97">
        <f>AA152+AB152</f>
        <v>0</v>
      </c>
      <c r="AA152" s="58">
        <v>0</v>
      </c>
      <c r="AB152" s="60">
        <v>0</v>
      </c>
      <c r="AC152" s="97">
        <f>AD152+AE152</f>
        <v>0</v>
      </c>
      <c r="AD152" s="58">
        <v>0</v>
      </c>
      <c r="AE152" s="60">
        <v>0</v>
      </c>
      <c r="AF152" s="117">
        <f t="shared" si="184"/>
        <v>0</v>
      </c>
      <c r="AG152" s="51">
        <f t="shared" si="190"/>
        <v>0</v>
      </c>
      <c r="AH152" s="53">
        <f t="shared" si="190"/>
        <v>0</v>
      </c>
      <c r="AI152" s="62"/>
      <c r="AJ152" s="199"/>
      <c r="AK152" s="199"/>
      <c r="AL152" s="199"/>
      <c r="AM152" s="145">
        <f t="shared" si="185"/>
        <v>0</v>
      </c>
      <c r="AN152" s="145"/>
      <c r="AO152" s="145"/>
      <c r="AP152" s="145">
        <f t="shared" si="186"/>
        <v>0</v>
      </c>
      <c r="AQ152" s="145"/>
      <c r="AR152" s="145"/>
      <c r="AS152" s="145">
        <f t="shared" si="187"/>
        <v>0</v>
      </c>
      <c r="AT152" s="145"/>
      <c r="AU152" s="145"/>
      <c r="AV152" s="145">
        <f t="shared" si="188"/>
        <v>0</v>
      </c>
      <c r="AW152" s="145"/>
      <c r="AX152" s="145"/>
      <c r="AY152" s="145">
        <f t="shared" si="189"/>
        <v>0</v>
      </c>
      <c r="AZ152" s="145"/>
      <c r="BA152" s="145"/>
      <c r="BB152" s="145"/>
      <c r="BC152" s="145"/>
      <c r="BD152" s="145"/>
      <c r="BE152" s="145">
        <f t="shared" si="166"/>
        <v>0</v>
      </c>
      <c r="BF152" s="145"/>
      <c r="BG152" s="145"/>
      <c r="BH152" s="145">
        <f xml:space="preserve"> IF(W152=0, 0,IF(W152&gt;0, IF(W152&lt;=15,15-W152,IF(W152&lt;=25,25-W152,0))))</f>
        <v>0</v>
      </c>
      <c r="BI152" s="145"/>
      <c r="BJ152" s="145"/>
      <c r="BK152" s="145">
        <f t="shared" si="168"/>
        <v>0</v>
      </c>
      <c r="BL152" s="145"/>
      <c r="BM152" s="145"/>
      <c r="BN152" s="145">
        <f t="shared" si="169"/>
        <v>0</v>
      </c>
      <c r="BO152" s="145"/>
      <c r="BP152" s="145"/>
    </row>
    <row r="153" spans="1:86" s="263" customFormat="1" ht="13.5" customHeight="1" x14ac:dyDescent="0.25">
      <c r="A153" s="165" t="s">
        <v>208</v>
      </c>
      <c r="B153" s="309">
        <v>0</v>
      </c>
      <c r="C153" s="322">
        <f t="shared" si="170"/>
        <v>0</v>
      </c>
      <c r="D153" s="315">
        <v>0</v>
      </c>
      <c r="E153" s="315">
        <f t="shared" si="181"/>
        <v>0</v>
      </c>
      <c r="F153" s="315"/>
      <c r="G153" s="315">
        <f t="shared" si="182"/>
        <v>0</v>
      </c>
      <c r="H153" s="320"/>
      <c r="I153" s="320"/>
      <c r="J153" s="320"/>
      <c r="K153" s="320"/>
      <c r="L153" s="320"/>
      <c r="M153" s="320"/>
      <c r="N153" s="97">
        <f>O153+P153</f>
        <v>2</v>
      </c>
      <c r="O153" s="58">
        <f>O156+O157</f>
        <v>0</v>
      </c>
      <c r="P153" s="60">
        <f>P156+P157</f>
        <v>2</v>
      </c>
      <c r="Q153" s="97">
        <f>R153+S153</f>
        <v>13</v>
      </c>
      <c r="R153" s="58">
        <f>R156+R157</f>
        <v>0</v>
      </c>
      <c r="S153" s="60">
        <f>S156+S157</f>
        <v>13</v>
      </c>
      <c r="T153" s="97">
        <f>U153+V153</f>
        <v>0</v>
      </c>
      <c r="U153" s="58">
        <f>U154+U155</f>
        <v>0</v>
      </c>
      <c r="V153" s="60"/>
      <c r="W153" s="97">
        <f>X153+Y153</f>
        <v>0</v>
      </c>
      <c r="X153" s="58">
        <f>X154+X155</f>
        <v>0</v>
      </c>
      <c r="Y153" s="60">
        <v>0</v>
      </c>
      <c r="Z153" s="97">
        <f>AA153+AB153</f>
        <v>0</v>
      </c>
      <c r="AA153" s="58">
        <f>AA154+AA155</f>
        <v>0</v>
      </c>
      <c r="AB153" s="60">
        <v>0</v>
      </c>
      <c r="AC153" s="97">
        <f>AD153+AE153</f>
        <v>0</v>
      </c>
      <c r="AD153" s="58">
        <f>AD154+AD155</f>
        <v>0</v>
      </c>
      <c r="AE153" s="60">
        <v>0</v>
      </c>
      <c r="AF153" s="97">
        <f>AG153+AH153</f>
        <v>15</v>
      </c>
      <c r="AG153" s="51">
        <f>AG156+AG157</f>
        <v>0</v>
      </c>
      <c r="AH153" s="53">
        <f>AH156+AH157</f>
        <v>15</v>
      </c>
      <c r="AI153" s="62"/>
      <c r="AJ153" s="199">
        <f>AL153-P153</f>
        <v>8</v>
      </c>
      <c r="AK153" s="199"/>
      <c r="AL153" s="199">
        <v>10</v>
      </c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>
        <f t="shared" si="166"/>
        <v>0</v>
      </c>
      <c r="BF153" s="145"/>
      <c r="BG153" s="145"/>
      <c r="BH153" s="145">
        <f xml:space="preserve"> IF(W153=0, 0,IF(W153&gt;0, IF(W153&lt;=15,15-W153,IF(W153&lt;=25,25-W153,0))))</f>
        <v>0</v>
      </c>
      <c r="BI153" s="145"/>
      <c r="BJ153" s="145"/>
      <c r="BK153" s="145">
        <f t="shared" si="168"/>
        <v>0</v>
      </c>
      <c r="BL153" s="145"/>
      <c r="BM153" s="145"/>
      <c r="BN153" s="145">
        <f t="shared" si="169"/>
        <v>0</v>
      </c>
      <c r="BO153" s="145"/>
      <c r="BP153" s="145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</row>
    <row r="154" spans="1:86" ht="17.45" hidden="1" customHeight="1" x14ac:dyDescent="0.3">
      <c r="A154" s="264" t="s">
        <v>209</v>
      </c>
      <c r="B154" s="31"/>
      <c r="C154" s="51">
        <f t="shared" si="170"/>
        <v>0</v>
      </c>
      <c r="D154" s="305"/>
      <c r="E154" s="58" t="e">
        <f>D154-#REF!</f>
        <v>#REF!</v>
      </c>
      <c r="F154" s="305"/>
      <c r="G154" s="58">
        <f t="shared" si="182"/>
        <v>0</v>
      </c>
      <c r="H154" s="305"/>
      <c r="I154" s="58">
        <f t="shared" ref="I154:I155" si="191">H154</f>
        <v>0</v>
      </c>
      <c r="J154" s="305"/>
      <c r="K154" s="58">
        <f t="shared" ref="K154:K155" si="192">J154</f>
        <v>0</v>
      </c>
      <c r="L154" s="305"/>
      <c r="M154" s="58">
        <f>L154-AD154</f>
        <v>0</v>
      </c>
      <c r="N154" s="97">
        <f t="shared" ref="N154:N157" si="193">O154+P154</f>
        <v>0</v>
      </c>
      <c r="O154" s="156">
        <v>0</v>
      </c>
      <c r="P154" s="157"/>
      <c r="Q154" s="97">
        <f t="shared" ref="Q154:Q157" si="194">R154+S154</f>
        <v>0</v>
      </c>
      <c r="R154" s="156">
        <v>0</v>
      </c>
      <c r="S154" s="157"/>
      <c r="T154" s="208">
        <v>0</v>
      </c>
      <c r="U154" s="156">
        <v>0</v>
      </c>
      <c r="V154" s="157"/>
      <c r="W154" s="208">
        <v>0</v>
      </c>
      <c r="X154" s="156">
        <v>0</v>
      </c>
      <c r="Y154" s="157">
        <v>0</v>
      </c>
      <c r="Z154" s="208">
        <v>0</v>
      </c>
      <c r="AA154" s="156">
        <v>0</v>
      </c>
      <c r="AB154" s="157">
        <v>0</v>
      </c>
      <c r="AC154" s="208">
        <v>0</v>
      </c>
      <c r="AD154" s="156">
        <v>0</v>
      </c>
      <c r="AE154" s="157">
        <v>0</v>
      </c>
      <c r="AF154" s="45">
        <f t="shared" si="184"/>
        <v>0</v>
      </c>
      <c r="AG154" s="58">
        <f>U154+X154+AA154+AD154</f>
        <v>0</v>
      </c>
      <c r="AH154" s="60">
        <f>V154+Y154+AB154+AE154</f>
        <v>0</v>
      </c>
      <c r="AI154" s="62"/>
      <c r="AJ154" s="199">
        <f>AL154-P154</f>
        <v>0</v>
      </c>
      <c r="AK154" s="199"/>
      <c r="AL154" s="199"/>
      <c r="AM154" s="145">
        <f xml:space="preserve"> IF(Q154=0, 0,IF(Q154&gt;0, IF(Q154&lt;=15,15-Q154,IF(Q154&lt;=30,30-Q154,IF(Q154&lt;=45,45-Q154, 60-Q154)))))</f>
        <v>0</v>
      </c>
      <c r="AN154" s="145"/>
      <c r="AO154" s="145"/>
      <c r="AP154" s="145">
        <f xml:space="preserve"> IF(T154=0, 0,IF(T154&gt;0, IF(T154&lt;=15,15-T154,IF(T154&lt;=30,30-T154,IF(T154&lt;=45,45-T154, 60-T154)))))</f>
        <v>0</v>
      </c>
      <c r="AQ154" s="145"/>
      <c r="AR154" s="145"/>
      <c r="AS154" s="145">
        <f xml:space="preserve"> IF(W154=0, 0,IF(W154&gt;0, IF(W154&lt;=15,15-W154,IF(W154&lt;=30,30-W154,IF(W154&lt;=45,45-W154, 60-W154)))))</f>
        <v>0</v>
      </c>
      <c r="AT154" s="145"/>
      <c r="AU154" s="145"/>
      <c r="AV154" s="145">
        <f xml:space="preserve"> IF(Z154=0, 0,IF(Z154&gt;0, IF(Z154&lt;=15,15-Z154,IF(Z154&lt;=30,30-Z154,IF(Z154&lt;=45,45-Z154, 60-Z154)))))</f>
        <v>0</v>
      </c>
      <c r="AW154" s="145"/>
      <c r="AX154" s="145"/>
      <c r="AY154" s="145">
        <f xml:space="preserve"> IF(AC154=0, 0,IF(AC154&gt;0, IF(AC154&lt;=15,15-AC154,IF(AC154&lt;=30,30-AC154,IF(AC154&lt;=45,45-AC154, 60-AC154)))))</f>
        <v>0</v>
      </c>
      <c r="AZ154" s="145"/>
      <c r="BA154" s="145"/>
      <c r="BB154" s="145" t="e">
        <f xml:space="preserve"> IF(#REF!=0, 0,IF(#REF!&gt;0, IF(#REF!&lt;=15,15-#REF!,IF(#REF!&lt;=30,30-#REF!,IF(#REF!&lt;=45,45-#REF!, 0)))))</f>
        <v>#REF!</v>
      </c>
      <c r="BC154" s="145"/>
      <c r="BD154" s="145"/>
      <c r="BE154" s="145">
        <f xml:space="preserve"> IF(T154=0, 0,IF(T154&gt;0, IF(T154&lt;=15,15-T154,IF(T154&lt;=30,30-T154,IF(T154&lt;=45,45-T154, 0)))))</f>
        <v>0</v>
      </c>
      <c r="BF154" s="145"/>
      <c r="BG154" s="145"/>
      <c r="BH154" s="145">
        <f xml:space="preserve"> IF(W154=0, 0,IF(W154&gt;0, IF(W154&lt;=15,15-W154,IF(W154&lt;=30,30-W154,IF(W154&lt;=45,45-W154, 0)))))</f>
        <v>0</v>
      </c>
      <c r="BI154" s="145"/>
      <c r="BJ154" s="145"/>
      <c r="BK154" s="145">
        <f xml:space="preserve"> IF(Z154=0, 0,IF(Z154&gt;0, IF(Z154&lt;=15,15-Z154,IF(Z154&lt;=30,30-Z154,IF(Z154&lt;=45,45-Z154, 0)))))</f>
        <v>0</v>
      </c>
      <c r="BL154" s="145"/>
      <c r="BM154" s="145"/>
      <c r="BN154" s="145">
        <f xml:space="preserve"> IF(AC154=0, 0,IF(AC154&gt;0, IF(AC154&lt;=15,15-AC154,IF(AC154&lt;=30,30-AC154,IF(AC154&lt;=45,45-AC154, 0)))))</f>
        <v>0</v>
      </c>
      <c r="BO154" s="145"/>
      <c r="BP154" s="145"/>
    </row>
    <row r="155" spans="1:86" s="266" customFormat="1" ht="17.45" hidden="1" customHeight="1" x14ac:dyDescent="0.3">
      <c r="A155" s="264" t="s">
        <v>210</v>
      </c>
      <c r="B155" s="31"/>
      <c r="C155" s="51">
        <f t="shared" si="170"/>
        <v>0</v>
      </c>
      <c r="D155" s="305"/>
      <c r="E155" s="58" t="e">
        <f>D155-#REF!</f>
        <v>#REF!</v>
      </c>
      <c r="F155" s="305"/>
      <c r="G155" s="58">
        <f t="shared" si="182"/>
        <v>0</v>
      </c>
      <c r="H155" s="305"/>
      <c r="I155" s="58">
        <f t="shared" si="191"/>
        <v>0</v>
      </c>
      <c r="J155" s="305"/>
      <c r="K155" s="58">
        <f t="shared" si="192"/>
        <v>0</v>
      </c>
      <c r="L155" s="305"/>
      <c r="M155" s="58">
        <f>L155-AD155</f>
        <v>0</v>
      </c>
      <c r="N155" s="97">
        <f t="shared" si="193"/>
        <v>0</v>
      </c>
      <c r="O155" s="156">
        <v>0</v>
      </c>
      <c r="P155" s="157"/>
      <c r="Q155" s="97">
        <f t="shared" si="194"/>
        <v>0</v>
      </c>
      <c r="R155" s="156">
        <v>0</v>
      </c>
      <c r="S155" s="157"/>
      <c r="T155" s="208">
        <f>U155+V155</f>
        <v>0</v>
      </c>
      <c r="U155" s="156">
        <v>0</v>
      </c>
      <c r="V155" s="157"/>
      <c r="W155" s="208">
        <f>X155+Y155</f>
        <v>0</v>
      </c>
      <c r="X155" s="156">
        <v>0</v>
      </c>
      <c r="Y155" s="157">
        <v>0</v>
      </c>
      <c r="Z155" s="208">
        <f>AA155+AB155</f>
        <v>0</v>
      </c>
      <c r="AA155" s="156">
        <v>0</v>
      </c>
      <c r="AB155" s="157">
        <v>0</v>
      </c>
      <c r="AC155" s="208">
        <f>AD155+AE155</f>
        <v>0</v>
      </c>
      <c r="AD155" s="156">
        <v>0</v>
      </c>
      <c r="AE155" s="157">
        <v>0</v>
      </c>
      <c r="AF155" s="54">
        <f t="shared" si="184"/>
        <v>0</v>
      </c>
      <c r="AG155" s="58">
        <f>U155+X155+AA155+AD155</f>
        <v>0</v>
      </c>
      <c r="AH155" s="60">
        <f>V155+Y155+AB155+AE155</f>
        <v>0</v>
      </c>
      <c r="AI155" s="62"/>
      <c r="AJ155" s="199">
        <f>AL155-P155</f>
        <v>0</v>
      </c>
      <c r="AK155" s="199"/>
      <c r="AL155" s="199"/>
      <c r="AM155" s="145">
        <f xml:space="preserve"> IF(Q155=0, 0,IF(Q155&gt;0, IF(Q155&lt;=15,15-Q155,IF(Q155&lt;=30,30-Q155,IF(Q155&lt;=45,45-Q155, 60-Q155)))))</f>
        <v>0</v>
      </c>
      <c r="AN155" s="145"/>
      <c r="AO155" s="145"/>
      <c r="AP155" s="145">
        <f xml:space="preserve"> IF(T155=0, 0,IF(T155&gt;0, IF(T155&lt;=15,15-T155,IF(T155&lt;=30,30-T155,IF(T155&lt;=45,45-T155, 60-T155)))))</f>
        <v>0</v>
      </c>
      <c r="AQ155" s="145"/>
      <c r="AR155" s="145"/>
      <c r="AS155" s="145">
        <f xml:space="preserve"> IF(W155=0, 0,IF(W155&gt;0, IF(W155&lt;=15,15-W155,IF(W155&lt;=30,30-W155,IF(W155&lt;=45,45-W155, 60-W155)))))</f>
        <v>0</v>
      </c>
      <c r="AT155" s="145"/>
      <c r="AU155" s="145"/>
      <c r="AV155" s="145">
        <f xml:space="preserve"> IF(Z155=0, 0,IF(Z155&gt;0, IF(Z155&lt;=15,15-Z155,IF(Z155&lt;=30,30-Z155,IF(Z155&lt;=45,45-Z155, 60-Z155)))))</f>
        <v>0</v>
      </c>
      <c r="AW155" s="145"/>
      <c r="AX155" s="145"/>
      <c r="AY155" s="145">
        <f xml:space="preserve"> IF(AC155=0, 0,IF(AC155&gt;0, IF(AC155&lt;=15,15-AC155,IF(AC155&lt;=30,30-AC155,IF(AC155&lt;=45,45-AC155, 60-AC155)))))</f>
        <v>0</v>
      </c>
      <c r="AZ155" s="145"/>
      <c r="BA155" s="145"/>
      <c r="BB155" s="145" t="e">
        <f xml:space="preserve"> IF(#REF!=0, 0,IF(#REF!&gt;0, IF(#REF!&lt;=15,15-#REF!,IF(#REF!&lt;=30,30-#REF!,IF(#REF!&lt;=45,45-#REF!, 0)))))</f>
        <v>#REF!</v>
      </c>
      <c r="BC155" s="145"/>
      <c r="BD155" s="145"/>
      <c r="BE155" s="145">
        <f xml:space="preserve"> IF(T155=0, 0,IF(T155&gt;0, IF(T155&lt;=15,15-T155,IF(T155&lt;=30,30-T155,IF(T155&lt;=45,45-T155, 0)))))</f>
        <v>0</v>
      </c>
      <c r="BF155" s="145"/>
      <c r="BG155" s="145"/>
      <c r="BH155" s="145">
        <f xml:space="preserve"> IF(W155=0, 0,IF(W155&gt;0, IF(W155&lt;=15,15-W155,IF(W155&lt;=30,30-W155,IF(W155&lt;=45,45-W155, 0)))))</f>
        <v>0</v>
      </c>
      <c r="BI155" s="145"/>
      <c r="BJ155" s="145"/>
      <c r="BK155" s="145">
        <f xml:space="preserve"> IF(Z155=0, 0,IF(Z155&gt;0, IF(Z155&lt;=15,15-Z155,IF(Z155&lt;=30,30-Z155,IF(Z155&lt;=45,45-Z155, 0)))))</f>
        <v>0</v>
      </c>
      <c r="BL155" s="145"/>
      <c r="BM155" s="145"/>
      <c r="BN155" s="145">
        <f xml:space="preserve"> IF(AC155=0, 0,IF(AC155&gt;0, IF(AC155&lt;=15,15-AC155,IF(AC155&lt;=30,30-AC155,IF(AC155&lt;=45,45-AC155, 0)))))</f>
        <v>0</v>
      </c>
      <c r="BO155" s="145"/>
      <c r="BP155" s="145"/>
      <c r="BQ155" s="265"/>
      <c r="BR155" s="265"/>
      <c r="BS155" s="265"/>
      <c r="BT155" s="265"/>
      <c r="BU155" s="265"/>
      <c r="BV155" s="265"/>
      <c r="BW155" s="265"/>
      <c r="BX155" s="265"/>
      <c r="BY155" s="265"/>
      <c r="BZ155" s="265"/>
      <c r="CA155" s="265"/>
      <c r="CB155" s="265"/>
      <c r="CC155" s="265"/>
      <c r="CD155" s="265"/>
      <c r="CE155" s="265"/>
      <c r="CF155" s="265"/>
      <c r="CG155" s="265"/>
      <c r="CH155" s="265"/>
    </row>
    <row r="156" spans="1:86" s="266" customFormat="1" ht="17.25" hidden="1" customHeight="1" x14ac:dyDescent="0.3">
      <c r="A156" s="267" t="s">
        <v>211</v>
      </c>
      <c r="B156" s="31">
        <v>0</v>
      </c>
      <c r="C156" s="51">
        <f t="shared" si="170"/>
        <v>0</v>
      </c>
      <c r="D156" s="305"/>
      <c r="E156" s="58"/>
      <c r="F156" s="305"/>
      <c r="G156" s="58"/>
      <c r="H156" s="305"/>
      <c r="I156" s="58"/>
      <c r="J156" s="305"/>
      <c r="K156" s="58"/>
      <c r="L156" s="305"/>
      <c r="M156" s="58"/>
      <c r="N156" s="97">
        <f t="shared" si="193"/>
        <v>0</v>
      </c>
      <c r="O156" s="156">
        <v>0</v>
      </c>
      <c r="P156" s="157"/>
      <c r="Q156" s="97">
        <f t="shared" si="194"/>
        <v>0</v>
      </c>
      <c r="R156" s="156">
        <v>0</v>
      </c>
      <c r="S156" s="157">
        <v>0</v>
      </c>
      <c r="T156" s="208"/>
      <c r="U156" s="156"/>
      <c r="V156" s="157"/>
      <c r="W156" s="208"/>
      <c r="X156" s="156"/>
      <c r="Y156" s="157"/>
      <c r="Z156" s="208"/>
      <c r="AA156" s="156"/>
      <c r="AB156" s="157"/>
      <c r="AC156" s="208"/>
      <c r="AD156" s="156"/>
      <c r="AE156" s="157"/>
      <c r="AF156" s="54">
        <f>AG156+AH156</f>
        <v>0</v>
      </c>
      <c r="AG156" s="58">
        <f>O156+R156</f>
        <v>0</v>
      </c>
      <c r="AH156" s="60">
        <f>P156+S156</f>
        <v>0</v>
      </c>
      <c r="AI156" s="62"/>
      <c r="AJ156" s="199">
        <f>AL156-P156</f>
        <v>0</v>
      </c>
      <c r="AK156" s="199"/>
      <c r="AL156" s="199"/>
      <c r="AM156" s="145">
        <f xml:space="preserve"> IF(Q156=0, 0,IF(Q156&gt;0, IF(Q156&lt;=15,15-Q156,IF(Q156&lt;=30,30-Q156,IF(Q156&lt;=45,45-Q156, 60-Q156)))))</f>
        <v>0</v>
      </c>
      <c r="AN156" s="145"/>
      <c r="AO156" s="145"/>
      <c r="AP156" s="145">
        <f xml:space="preserve"> IF(T156=0, 0,IF(T156&gt;0, IF(T156&lt;=15,15-T156,IF(T156&lt;=30,30-T156,IF(T156&lt;=45,45-T156, 60-T156)))))</f>
        <v>0</v>
      </c>
      <c r="AQ156" s="145"/>
      <c r="AR156" s="145"/>
      <c r="AS156" s="145">
        <f xml:space="preserve"> IF(W156=0, 0,IF(W156&gt;0, IF(W156&lt;=15,15-W156,IF(W156&lt;=30,30-W156,IF(W156&lt;=45,45-W156, 60-W156)))))</f>
        <v>0</v>
      </c>
      <c r="AT156" s="145"/>
      <c r="AU156" s="145"/>
      <c r="AV156" s="145">
        <f xml:space="preserve"> IF(Z156=0, 0,IF(Z156&gt;0, IF(Z156&lt;=15,15-Z156,IF(Z156&lt;=30,30-Z156,IF(Z156&lt;=45,45-Z156, 60-Z156)))))</f>
        <v>0</v>
      </c>
      <c r="AW156" s="145"/>
      <c r="AX156" s="145"/>
      <c r="AY156" s="145">
        <f xml:space="preserve"> IF(AC156=0, 0,IF(AC156&gt;0, IF(AC156&lt;=15,15-AC156,IF(AC156&lt;=30,30-AC156,IF(AC156&lt;=45,45-AC156, 60-AC156)))))</f>
        <v>0</v>
      </c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265"/>
      <c r="BR156" s="265"/>
      <c r="BS156" s="265"/>
      <c r="BT156" s="265"/>
      <c r="BU156" s="265"/>
      <c r="BV156" s="265"/>
      <c r="BW156" s="265"/>
      <c r="BX156" s="265"/>
      <c r="BY156" s="265"/>
      <c r="BZ156" s="265"/>
      <c r="CA156" s="265"/>
      <c r="CB156" s="265"/>
      <c r="CC156" s="265"/>
      <c r="CD156" s="265"/>
      <c r="CE156" s="265"/>
      <c r="CF156" s="265"/>
      <c r="CG156" s="265"/>
      <c r="CH156" s="265"/>
    </row>
    <row r="157" spans="1:86" s="266" customFormat="1" ht="17.25" hidden="1" customHeight="1" x14ac:dyDescent="0.3">
      <c r="A157" s="267" t="s">
        <v>212</v>
      </c>
      <c r="B157" s="31">
        <v>0</v>
      </c>
      <c r="C157" s="51">
        <f t="shared" si="170"/>
        <v>0</v>
      </c>
      <c r="D157" s="305"/>
      <c r="E157" s="58"/>
      <c r="F157" s="305"/>
      <c r="G157" s="58"/>
      <c r="H157" s="305"/>
      <c r="I157" s="58"/>
      <c r="J157" s="305"/>
      <c r="K157" s="58"/>
      <c r="L157" s="305"/>
      <c r="M157" s="58"/>
      <c r="N157" s="97">
        <f t="shared" si="193"/>
        <v>2</v>
      </c>
      <c r="O157" s="156">
        <v>0</v>
      </c>
      <c r="P157" s="157">
        <v>2</v>
      </c>
      <c r="Q157" s="97">
        <f t="shared" si="194"/>
        <v>13</v>
      </c>
      <c r="R157" s="156">
        <v>0</v>
      </c>
      <c r="S157" s="157">
        <v>13</v>
      </c>
      <c r="T157" s="208"/>
      <c r="U157" s="156"/>
      <c r="V157" s="157"/>
      <c r="W157" s="208"/>
      <c r="X157" s="156"/>
      <c r="Y157" s="157"/>
      <c r="Z157" s="208"/>
      <c r="AA157" s="156"/>
      <c r="AB157" s="157"/>
      <c r="AC157" s="208"/>
      <c r="AD157" s="156"/>
      <c r="AE157" s="157"/>
      <c r="AF157" s="54">
        <f>AG157+AH157</f>
        <v>15</v>
      </c>
      <c r="AG157" s="58">
        <f>O157+R157</f>
        <v>0</v>
      </c>
      <c r="AH157" s="60">
        <f>P157+S157</f>
        <v>15</v>
      </c>
      <c r="AI157" s="62"/>
      <c r="AJ157" s="199">
        <f>AL157-P157</f>
        <v>0</v>
      </c>
      <c r="AK157" s="199"/>
      <c r="AL157" s="199">
        <v>2</v>
      </c>
      <c r="AM157" s="145">
        <f xml:space="preserve"> IF(Q157=0, 0,IF(Q157&gt;0, IF(Q157&lt;=15,15-Q157,IF(Q157&lt;=30,30-Q157,IF(Q157&lt;=45,45-Q157, 60-Q157)))))</f>
        <v>2</v>
      </c>
      <c r="AN157" s="145"/>
      <c r="AO157" s="145"/>
      <c r="AP157" s="145">
        <f xml:space="preserve"> IF(T157=0, 0,IF(T157&gt;0, IF(T157&lt;=15,15-T157,IF(T157&lt;=30,30-T157,IF(T157&lt;=45,45-T157, 60-T157)))))</f>
        <v>0</v>
      </c>
      <c r="AQ157" s="145"/>
      <c r="AR157" s="145"/>
      <c r="AS157" s="145">
        <f xml:space="preserve"> IF(W157=0, 0,IF(W157&gt;0, IF(W157&lt;=15,15-W157,IF(W157&lt;=30,30-W157,IF(W157&lt;=45,45-W157, 60-W157)))))</f>
        <v>0</v>
      </c>
      <c r="AT157" s="145"/>
      <c r="AU157" s="145"/>
      <c r="AV157" s="145">
        <f xml:space="preserve"> IF(Z157=0, 0,IF(Z157&gt;0, IF(Z157&lt;=15,15-Z157,IF(Z157&lt;=30,30-Z157,IF(Z157&lt;=45,45-Z157, 60-Z157)))))</f>
        <v>0</v>
      </c>
      <c r="AW157" s="145"/>
      <c r="AX157" s="145"/>
      <c r="AY157" s="145">
        <f xml:space="preserve"> IF(AC157=0, 0,IF(AC157&gt;0, IF(AC157&lt;=15,15-AC157,IF(AC157&lt;=30,30-AC157,IF(AC157&lt;=45,45-AC157, 60-AC157)))))</f>
        <v>0</v>
      </c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265"/>
      <c r="BR157" s="265"/>
      <c r="BS157" s="265"/>
      <c r="BT157" s="265"/>
      <c r="BU157" s="265"/>
      <c r="BV157" s="265"/>
      <c r="BW157" s="265"/>
      <c r="BX157" s="265"/>
      <c r="BY157" s="265"/>
      <c r="BZ157" s="265"/>
      <c r="CA157" s="265"/>
      <c r="CB157" s="265"/>
      <c r="CC157" s="265"/>
      <c r="CD157" s="265"/>
      <c r="CE157" s="265"/>
      <c r="CF157" s="265"/>
      <c r="CG157" s="265"/>
      <c r="CH157" s="265"/>
    </row>
    <row r="158" spans="1:86" s="266" customFormat="1" ht="20.25" hidden="1" customHeight="1" x14ac:dyDescent="0.3">
      <c r="A158" s="121" t="s">
        <v>65</v>
      </c>
      <c r="B158" s="226">
        <f>B135+B139+B110</f>
        <v>8</v>
      </c>
      <c r="C158" s="226">
        <f t="shared" ref="C158:AH158" si="195">C135+C139+C110</f>
        <v>0</v>
      </c>
      <c r="D158" s="226">
        <f t="shared" si="195"/>
        <v>0</v>
      </c>
      <c r="E158" s="226">
        <f t="shared" si="195"/>
        <v>0</v>
      </c>
      <c r="F158" s="226">
        <f t="shared" si="195"/>
        <v>0</v>
      </c>
      <c r="G158" s="226">
        <f t="shared" si="195"/>
        <v>0</v>
      </c>
      <c r="H158" s="226" t="e">
        <f t="shared" si="195"/>
        <v>#VALUE!</v>
      </c>
      <c r="I158" s="226">
        <f t="shared" si="195"/>
        <v>0</v>
      </c>
      <c r="J158" s="226">
        <f t="shared" si="195"/>
        <v>0</v>
      </c>
      <c r="K158" s="226">
        <f t="shared" si="195"/>
        <v>0</v>
      </c>
      <c r="L158" s="226">
        <f t="shared" si="195"/>
        <v>0</v>
      </c>
      <c r="M158" s="226">
        <f t="shared" si="195"/>
        <v>0</v>
      </c>
      <c r="N158" s="226">
        <f t="shared" si="195"/>
        <v>66</v>
      </c>
      <c r="O158" s="226">
        <f t="shared" si="195"/>
        <v>8</v>
      </c>
      <c r="P158" s="226">
        <f t="shared" si="195"/>
        <v>58</v>
      </c>
      <c r="Q158" s="226">
        <f t="shared" si="195"/>
        <v>56</v>
      </c>
      <c r="R158" s="226">
        <f t="shared" si="195"/>
        <v>0</v>
      </c>
      <c r="S158" s="226">
        <f t="shared" si="195"/>
        <v>56</v>
      </c>
      <c r="T158" s="226">
        <f t="shared" si="195"/>
        <v>46</v>
      </c>
      <c r="U158" s="226">
        <f t="shared" si="195"/>
        <v>0</v>
      </c>
      <c r="V158" s="226">
        <f t="shared" si="195"/>
        <v>48</v>
      </c>
      <c r="W158" s="226">
        <f t="shared" si="195"/>
        <v>47</v>
      </c>
      <c r="X158" s="226">
        <f t="shared" si="195"/>
        <v>0</v>
      </c>
      <c r="Y158" s="226">
        <f t="shared" si="195"/>
        <v>47</v>
      </c>
      <c r="Z158" s="226">
        <f t="shared" si="195"/>
        <v>38</v>
      </c>
      <c r="AA158" s="226">
        <f t="shared" si="195"/>
        <v>0</v>
      </c>
      <c r="AB158" s="226">
        <f t="shared" si="195"/>
        <v>38</v>
      </c>
      <c r="AC158" s="226">
        <f t="shared" si="195"/>
        <v>16</v>
      </c>
      <c r="AD158" s="226">
        <f t="shared" si="195"/>
        <v>0</v>
      </c>
      <c r="AE158" s="226">
        <f t="shared" si="195"/>
        <v>16</v>
      </c>
      <c r="AF158" s="226">
        <f t="shared" si="195"/>
        <v>269</v>
      </c>
      <c r="AG158" s="226">
        <f t="shared" si="195"/>
        <v>8</v>
      </c>
      <c r="AH158" s="226">
        <f t="shared" si="195"/>
        <v>261</v>
      </c>
      <c r="AI158" s="268"/>
      <c r="AJ158" s="269"/>
      <c r="AK158" s="269"/>
      <c r="AL158" s="269"/>
      <c r="AM158" s="145"/>
      <c r="AN158" s="270"/>
      <c r="AO158" s="270"/>
      <c r="AP158" s="270"/>
      <c r="AQ158" s="270"/>
      <c r="AR158" s="270"/>
      <c r="AS158" s="270"/>
      <c r="AT158" s="270"/>
      <c r="AU158" s="270"/>
      <c r="AV158" s="270"/>
      <c r="AW158" s="270"/>
      <c r="AX158" s="270"/>
      <c r="AY158" s="270"/>
      <c r="AZ158" s="270"/>
      <c r="BA158" s="270"/>
      <c r="BB158" s="270"/>
      <c r="BC158" s="270"/>
      <c r="BD158" s="270"/>
      <c r="BE158" s="270"/>
      <c r="BF158" s="270"/>
      <c r="BG158" s="270"/>
      <c r="BH158" s="270"/>
      <c r="BI158" s="270"/>
      <c r="BJ158" s="270"/>
      <c r="BK158" s="270"/>
      <c r="BL158" s="270"/>
      <c r="BM158" s="270"/>
      <c r="BN158" s="270"/>
      <c r="BO158" s="270"/>
      <c r="BP158" s="270"/>
      <c r="BQ158" s="265"/>
      <c r="BR158" s="265"/>
      <c r="BS158" s="265"/>
      <c r="BT158" s="265"/>
      <c r="BU158" s="265"/>
      <c r="BV158" s="265"/>
      <c r="BW158" s="265"/>
      <c r="BX158" s="265"/>
      <c r="BY158" s="265"/>
      <c r="BZ158" s="265"/>
      <c r="CA158" s="265"/>
      <c r="CB158" s="265"/>
      <c r="CC158" s="265"/>
      <c r="CD158" s="265"/>
      <c r="CE158" s="265"/>
      <c r="CF158" s="265"/>
      <c r="CG158" s="265"/>
      <c r="CH158" s="265"/>
    </row>
    <row r="159" spans="1:86" s="266" customFormat="1" ht="20.25" hidden="1" customHeight="1" x14ac:dyDescent="0.3">
      <c r="A159" s="271" t="s">
        <v>162</v>
      </c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234">
        <f t="shared" ref="N159:AH159" si="196">N46+N71+N84+N108+N158</f>
        <v>452</v>
      </c>
      <c r="O159" s="234">
        <f t="shared" si="196"/>
        <v>116</v>
      </c>
      <c r="P159" s="234">
        <f t="shared" si="196"/>
        <v>336</v>
      </c>
      <c r="Q159" s="234">
        <f t="shared" si="196"/>
        <v>373</v>
      </c>
      <c r="R159" s="234">
        <f t="shared" si="196"/>
        <v>75</v>
      </c>
      <c r="S159" s="234">
        <f t="shared" si="196"/>
        <v>298</v>
      </c>
      <c r="T159" s="234">
        <f t="shared" si="196"/>
        <v>293</v>
      </c>
      <c r="U159" s="234">
        <f t="shared" si="196"/>
        <v>68</v>
      </c>
      <c r="V159" s="234">
        <f t="shared" si="196"/>
        <v>227</v>
      </c>
      <c r="W159" s="234">
        <f t="shared" si="196"/>
        <v>211</v>
      </c>
      <c r="X159" s="234">
        <f t="shared" si="196"/>
        <v>55</v>
      </c>
      <c r="Y159" s="234">
        <f t="shared" si="196"/>
        <v>156</v>
      </c>
      <c r="Z159" s="234">
        <f t="shared" si="196"/>
        <v>87</v>
      </c>
      <c r="AA159" s="234">
        <f t="shared" si="196"/>
        <v>5</v>
      </c>
      <c r="AB159" s="234">
        <f t="shared" si="196"/>
        <v>82</v>
      </c>
      <c r="AC159" s="234">
        <f t="shared" si="196"/>
        <v>16</v>
      </c>
      <c r="AD159" s="234">
        <f t="shared" si="196"/>
        <v>0</v>
      </c>
      <c r="AE159" s="234">
        <f t="shared" si="196"/>
        <v>16</v>
      </c>
      <c r="AF159" s="234">
        <f t="shared" si="196"/>
        <v>1432</v>
      </c>
      <c r="AG159" s="234">
        <f t="shared" si="196"/>
        <v>319</v>
      </c>
      <c r="AH159" s="234">
        <f t="shared" si="196"/>
        <v>1113</v>
      </c>
      <c r="AI159" s="272"/>
      <c r="AJ159" s="233"/>
      <c r="AK159" s="233"/>
      <c r="AL159" s="233"/>
      <c r="AM159" s="145"/>
      <c r="AN159" s="234"/>
      <c r="AO159" s="234"/>
      <c r="AP159" s="234"/>
      <c r="AQ159" s="234"/>
      <c r="AR159" s="234"/>
      <c r="AS159" s="234"/>
      <c r="AT159" s="234"/>
      <c r="AU159" s="234"/>
      <c r="AV159" s="234"/>
      <c r="AW159" s="234"/>
      <c r="AX159" s="234"/>
      <c r="AY159" s="234"/>
      <c r="AZ159" s="234"/>
      <c r="BA159" s="234"/>
      <c r="BB159" s="234"/>
      <c r="BC159" s="234"/>
      <c r="BD159" s="234"/>
      <c r="BE159" s="234"/>
      <c r="BF159" s="234"/>
      <c r="BG159" s="234"/>
      <c r="BH159" s="234"/>
      <c r="BI159" s="234"/>
      <c r="BJ159" s="234"/>
      <c r="BK159" s="234"/>
      <c r="BL159" s="234"/>
      <c r="BM159" s="234"/>
      <c r="BN159" s="234"/>
      <c r="BO159" s="234"/>
      <c r="BP159" s="234"/>
      <c r="BQ159" s="265"/>
      <c r="BR159" s="265"/>
      <c r="BS159" s="265"/>
      <c r="BT159" s="265"/>
      <c r="BU159" s="265"/>
      <c r="BV159" s="265"/>
      <c r="BW159" s="265"/>
      <c r="BX159" s="265"/>
      <c r="BY159" s="265"/>
      <c r="BZ159" s="265"/>
      <c r="CA159" s="265"/>
      <c r="CB159" s="265"/>
      <c r="CC159" s="265"/>
      <c r="CD159" s="265"/>
      <c r="CE159" s="265"/>
      <c r="CF159" s="265"/>
      <c r="CG159" s="265"/>
      <c r="CH159" s="265"/>
    </row>
    <row r="160" spans="1:86" s="33" customFormat="1" ht="20.45" hidden="1" customHeight="1" x14ac:dyDescent="0.3">
      <c r="A160" s="273" t="s">
        <v>213</v>
      </c>
      <c r="B160" s="274"/>
      <c r="C160" s="275"/>
      <c r="D160" s="274"/>
      <c r="E160" s="275"/>
      <c r="F160" s="274"/>
      <c r="G160" s="275"/>
      <c r="H160" s="274"/>
      <c r="I160" s="275"/>
      <c r="J160" s="274"/>
      <c r="K160" s="275"/>
      <c r="L160" s="274"/>
      <c r="M160" s="275"/>
      <c r="N160" s="276">
        <f t="shared" ref="N160:AE160" si="197">N50+N56+N76+N99+N121+N128+N133</f>
        <v>96</v>
      </c>
      <c r="O160" s="277">
        <f t="shared" si="197"/>
        <v>10</v>
      </c>
      <c r="P160" s="278">
        <f t="shared" si="197"/>
        <v>86</v>
      </c>
      <c r="Q160" s="276">
        <f t="shared" si="197"/>
        <v>100</v>
      </c>
      <c r="R160" s="277">
        <f t="shared" si="197"/>
        <v>13</v>
      </c>
      <c r="S160" s="278">
        <f t="shared" si="197"/>
        <v>87</v>
      </c>
      <c r="T160" s="276">
        <f t="shared" si="197"/>
        <v>111</v>
      </c>
      <c r="U160" s="277">
        <f t="shared" si="197"/>
        <v>21</v>
      </c>
      <c r="V160" s="278">
        <f t="shared" si="197"/>
        <v>90</v>
      </c>
      <c r="W160" s="276">
        <f t="shared" si="197"/>
        <v>85</v>
      </c>
      <c r="X160" s="277">
        <f t="shared" si="197"/>
        <v>13</v>
      </c>
      <c r="Y160" s="278">
        <f t="shared" si="197"/>
        <v>72</v>
      </c>
      <c r="Z160" s="276">
        <f t="shared" si="197"/>
        <v>44</v>
      </c>
      <c r="AA160" s="277">
        <f t="shared" si="197"/>
        <v>4</v>
      </c>
      <c r="AB160" s="278">
        <f t="shared" si="197"/>
        <v>40</v>
      </c>
      <c r="AC160" s="276">
        <f t="shared" si="197"/>
        <v>0</v>
      </c>
      <c r="AD160" s="277">
        <f t="shared" si="197"/>
        <v>0</v>
      </c>
      <c r="AE160" s="278">
        <f t="shared" si="197"/>
        <v>0</v>
      </c>
      <c r="AF160" s="276">
        <f>AG160+AH160</f>
        <v>436</v>
      </c>
      <c r="AG160" s="277">
        <f>AG95+AG50+AG56+AG76+AG99+AG121</f>
        <v>61</v>
      </c>
      <c r="AH160" s="278">
        <f>AH95+AH50+AH56+AH76+AH99+AH121</f>
        <v>375</v>
      </c>
      <c r="AI160" s="279"/>
      <c r="AJ160" s="199"/>
      <c r="AK160" s="199"/>
      <c r="AL160" s="199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</row>
    <row r="161" spans="1:86" ht="14.45" hidden="1" x14ac:dyDescent="0.3">
      <c r="A161" s="280" t="s">
        <v>159</v>
      </c>
      <c r="B161" s="274">
        <f t="shared" ref="B161:AH161" si="198">B48+B110+B86+B73+B32</f>
        <v>75</v>
      </c>
      <c r="C161" s="275">
        <f t="shared" si="198"/>
        <v>1</v>
      </c>
      <c r="D161" s="274">
        <f t="shared" si="198"/>
        <v>59</v>
      </c>
      <c r="E161" s="275">
        <f t="shared" si="198"/>
        <v>4</v>
      </c>
      <c r="F161" s="274">
        <f t="shared" si="198"/>
        <v>74</v>
      </c>
      <c r="G161" s="275">
        <f t="shared" si="198"/>
        <v>16</v>
      </c>
      <c r="H161" s="274" t="e">
        <f t="shared" si="198"/>
        <v>#VALUE!</v>
      </c>
      <c r="I161" s="275">
        <f t="shared" si="198"/>
        <v>28</v>
      </c>
      <c r="J161" s="274">
        <f t="shared" si="198"/>
        <v>5</v>
      </c>
      <c r="K161" s="275">
        <f t="shared" si="198"/>
        <v>1</v>
      </c>
      <c r="L161" s="274">
        <f t="shared" si="198"/>
        <v>0</v>
      </c>
      <c r="M161" s="275">
        <f t="shared" si="198"/>
        <v>0</v>
      </c>
      <c r="N161" s="274">
        <f t="shared" si="198"/>
        <v>281</v>
      </c>
      <c r="O161" s="275">
        <f t="shared" si="198"/>
        <v>75</v>
      </c>
      <c r="P161" s="281">
        <f t="shared" si="198"/>
        <v>206</v>
      </c>
      <c r="Q161" s="274">
        <f t="shared" si="198"/>
        <v>235</v>
      </c>
      <c r="R161" s="275">
        <f t="shared" si="198"/>
        <v>61</v>
      </c>
      <c r="S161" s="281">
        <f t="shared" si="198"/>
        <v>174</v>
      </c>
      <c r="T161" s="274">
        <f t="shared" si="198"/>
        <v>206</v>
      </c>
      <c r="U161" s="275">
        <f t="shared" si="198"/>
        <v>62</v>
      </c>
      <c r="V161" s="281">
        <f t="shared" si="198"/>
        <v>144</v>
      </c>
      <c r="W161" s="274">
        <f t="shared" si="198"/>
        <v>164</v>
      </c>
      <c r="X161" s="275">
        <f t="shared" si="198"/>
        <v>55</v>
      </c>
      <c r="Y161" s="281">
        <f t="shared" si="198"/>
        <v>109</v>
      </c>
      <c r="Z161" s="274">
        <f t="shared" si="198"/>
        <v>50</v>
      </c>
      <c r="AA161" s="275">
        <f t="shared" si="198"/>
        <v>5</v>
      </c>
      <c r="AB161" s="281">
        <f t="shared" si="198"/>
        <v>45</v>
      </c>
      <c r="AC161" s="274">
        <f t="shared" si="198"/>
        <v>0</v>
      </c>
      <c r="AD161" s="275">
        <f t="shared" si="198"/>
        <v>0</v>
      </c>
      <c r="AE161" s="281">
        <f t="shared" si="198"/>
        <v>0</v>
      </c>
      <c r="AF161" s="274">
        <f t="shared" si="198"/>
        <v>936</v>
      </c>
      <c r="AG161" s="275">
        <f>AG48+AG110+AG86+AG73+AG32</f>
        <v>258</v>
      </c>
      <c r="AH161" s="281">
        <f t="shared" si="198"/>
        <v>678</v>
      </c>
      <c r="AI161" s="282"/>
      <c r="AJ161" s="283"/>
      <c r="AK161" s="283"/>
      <c r="AL161" s="283"/>
      <c r="AM161" s="145"/>
      <c r="AN161" s="284"/>
      <c r="AO161" s="284"/>
      <c r="AP161" s="284"/>
      <c r="AQ161" s="284"/>
      <c r="AR161" s="284"/>
      <c r="AS161" s="284"/>
      <c r="AT161" s="284"/>
      <c r="AU161" s="284"/>
      <c r="AV161" s="284"/>
      <c r="AW161" s="284"/>
      <c r="AX161" s="284"/>
      <c r="AY161" s="284"/>
      <c r="AZ161" s="284"/>
      <c r="BA161" s="284"/>
      <c r="BB161" s="284"/>
      <c r="BC161" s="284"/>
      <c r="BD161" s="284"/>
      <c r="BE161" s="284"/>
      <c r="BF161" s="284"/>
      <c r="BG161" s="284"/>
      <c r="BH161" s="284"/>
      <c r="BI161" s="284"/>
      <c r="BJ161" s="284"/>
      <c r="BK161" s="284"/>
      <c r="BL161" s="284"/>
      <c r="BM161" s="284"/>
      <c r="BN161" s="284"/>
      <c r="BO161" s="284"/>
      <c r="BP161" s="284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</row>
    <row r="162" spans="1:86" ht="14.45" hidden="1" x14ac:dyDescent="0.3">
      <c r="A162" s="280" t="s">
        <v>160</v>
      </c>
      <c r="B162" s="274">
        <f t="shared" ref="B162:AH162" si="199">B135+B60</f>
        <v>15</v>
      </c>
      <c r="C162" s="275">
        <f t="shared" si="199"/>
        <v>0</v>
      </c>
      <c r="D162" s="274">
        <f t="shared" si="199"/>
        <v>0</v>
      </c>
      <c r="E162" s="275">
        <f t="shared" si="199"/>
        <v>0</v>
      </c>
      <c r="F162" s="274">
        <f t="shared" si="199"/>
        <v>0</v>
      </c>
      <c r="G162" s="275">
        <f t="shared" si="199"/>
        <v>0</v>
      </c>
      <c r="H162" s="274">
        <f t="shared" si="199"/>
        <v>0</v>
      </c>
      <c r="I162" s="275">
        <f t="shared" si="199"/>
        <v>0</v>
      </c>
      <c r="J162" s="274">
        <f t="shared" si="199"/>
        <v>0</v>
      </c>
      <c r="K162" s="275">
        <f t="shared" si="199"/>
        <v>0</v>
      </c>
      <c r="L162" s="274">
        <f t="shared" si="199"/>
        <v>0</v>
      </c>
      <c r="M162" s="275">
        <f t="shared" si="199"/>
        <v>0</v>
      </c>
      <c r="N162" s="274">
        <f t="shared" si="199"/>
        <v>64</v>
      </c>
      <c r="O162" s="275">
        <f t="shared" si="199"/>
        <v>15</v>
      </c>
      <c r="P162" s="281">
        <f t="shared" si="199"/>
        <v>49</v>
      </c>
      <c r="Q162" s="274">
        <f t="shared" si="199"/>
        <v>43</v>
      </c>
      <c r="R162" s="275">
        <f t="shared" si="199"/>
        <v>0</v>
      </c>
      <c r="S162" s="281">
        <f t="shared" si="199"/>
        <v>43</v>
      </c>
      <c r="T162" s="274">
        <f t="shared" si="199"/>
        <v>48</v>
      </c>
      <c r="U162" s="275">
        <f t="shared" si="199"/>
        <v>0</v>
      </c>
      <c r="V162" s="281">
        <f t="shared" si="199"/>
        <v>50</v>
      </c>
      <c r="W162" s="274">
        <f t="shared" si="199"/>
        <v>47</v>
      </c>
      <c r="X162" s="275">
        <f t="shared" si="199"/>
        <v>0</v>
      </c>
      <c r="Y162" s="281">
        <f t="shared" si="199"/>
        <v>47</v>
      </c>
      <c r="Z162" s="274">
        <f t="shared" si="199"/>
        <v>37</v>
      </c>
      <c r="AA162" s="275">
        <f t="shared" si="199"/>
        <v>0</v>
      </c>
      <c r="AB162" s="281">
        <f t="shared" si="199"/>
        <v>37</v>
      </c>
      <c r="AC162" s="274">
        <f t="shared" si="199"/>
        <v>16</v>
      </c>
      <c r="AD162" s="275">
        <f t="shared" si="199"/>
        <v>0</v>
      </c>
      <c r="AE162" s="281">
        <f t="shared" si="199"/>
        <v>16</v>
      </c>
      <c r="AF162" s="274">
        <f t="shared" si="199"/>
        <v>255</v>
      </c>
      <c r="AG162" s="275">
        <f t="shared" si="199"/>
        <v>15</v>
      </c>
      <c r="AH162" s="281">
        <f t="shared" si="199"/>
        <v>240</v>
      </c>
      <c r="AI162" s="282"/>
      <c r="AJ162" s="283"/>
      <c r="AK162" s="283"/>
      <c r="AL162" s="283"/>
      <c r="AM162" s="145"/>
      <c r="AN162" s="284"/>
      <c r="AO162" s="284"/>
      <c r="AP162" s="284"/>
      <c r="AQ162" s="284"/>
      <c r="AR162" s="284"/>
      <c r="AS162" s="284"/>
      <c r="AT162" s="284"/>
      <c r="AU162" s="284"/>
      <c r="AV162" s="284"/>
      <c r="AW162" s="284"/>
      <c r="AX162" s="284"/>
      <c r="AY162" s="284"/>
      <c r="AZ162" s="284"/>
      <c r="BA162" s="284"/>
      <c r="BB162" s="284"/>
      <c r="BC162" s="284"/>
      <c r="BD162" s="284"/>
      <c r="BE162" s="284"/>
      <c r="BF162" s="284"/>
      <c r="BG162" s="284"/>
      <c r="BH162" s="284"/>
      <c r="BI162" s="284"/>
      <c r="BJ162" s="284"/>
      <c r="BK162" s="284"/>
      <c r="BL162" s="284"/>
      <c r="BM162" s="284"/>
      <c r="BN162" s="284"/>
      <c r="BO162" s="284"/>
      <c r="BP162" s="284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</row>
    <row r="163" spans="1:86" ht="14.45" hidden="1" x14ac:dyDescent="0.3">
      <c r="A163" s="285" t="s">
        <v>161</v>
      </c>
      <c r="B163" s="286">
        <f t="shared" ref="B163:AH163" si="200">B139+B101+B80+B62+B39</f>
        <v>26</v>
      </c>
      <c r="C163" s="287">
        <f t="shared" si="200"/>
        <v>0</v>
      </c>
      <c r="D163" s="286">
        <f t="shared" si="200"/>
        <v>15</v>
      </c>
      <c r="E163" s="287">
        <f t="shared" si="200"/>
        <v>1</v>
      </c>
      <c r="F163" s="286">
        <f t="shared" si="200"/>
        <v>9</v>
      </c>
      <c r="G163" s="287">
        <f t="shared" si="200"/>
        <v>3</v>
      </c>
      <c r="H163" s="286">
        <f t="shared" si="200"/>
        <v>0</v>
      </c>
      <c r="I163" s="287">
        <f t="shared" si="200"/>
        <v>0</v>
      </c>
      <c r="J163" s="286">
        <f t="shared" si="200"/>
        <v>0</v>
      </c>
      <c r="K163" s="287">
        <f t="shared" si="200"/>
        <v>0</v>
      </c>
      <c r="L163" s="286">
        <f t="shared" si="200"/>
        <v>0</v>
      </c>
      <c r="M163" s="287">
        <f t="shared" si="200"/>
        <v>0</v>
      </c>
      <c r="N163" s="288">
        <f t="shared" si="200"/>
        <v>107</v>
      </c>
      <c r="O163" s="289">
        <f t="shared" si="200"/>
        <v>26</v>
      </c>
      <c r="P163" s="290">
        <f t="shared" si="200"/>
        <v>81</v>
      </c>
      <c r="Q163" s="288">
        <f t="shared" si="200"/>
        <v>95</v>
      </c>
      <c r="R163" s="289">
        <f t="shared" si="200"/>
        <v>14</v>
      </c>
      <c r="S163" s="290">
        <f t="shared" si="200"/>
        <v>81</v>
      </c>
      <c r="T163" s="288">
        <f t="shared" si="200"/>
        <v>39</v>
      </c>
      <c r="U163" s="289">
        <f t="shared" si="200"/>
        <v>6</v>
      </c>
      <c r="V163" s="290">
        <f t="shared" si="200"/>
        <v>33</v>
      </c>
      <c r="W163" s="288">
        <f t="shared" si="200"/>
        <v>0</v>
      </c>
      <c r="X163" s="289">
        <f t="shared" si="200"/>
        <v>0</v>
      </c>
      <c r="Y163" s="290">
        <f t="shared" si="200"/>
        <v>0</v>
      </c>
      <c r="Z163" s="288">
        <f t="shared" si="200"/>
        <v>0</v>
      </c>
      <c r="AA163" s="289">
        <f t="shared" si="200"/>
        <v>0</v>
      </c>
      <c r="AB163" s="290">
        <f t="shared" si="200"/>
        <v>0</v>
      </c>
      <c r="AC163" s="288">
        <f t="shared" si="200"/>
        <v>0</v>
      </c>
      <c r="AD163" s="289">
        <f t="shared" si="200"/>
        <v>0</v>
      </c>
      <c r="AE163" s="290">
        <f t="shared" si="200"/>
        <v>0</v>
      </c>
      <c r="AF163" s="288">
        <f t="shared" si="200"/>
        <v>241</v>
      </c>
      <c r="AG163" s="289">
        <f t="shared" si="200"/>
        <v>46</v>
      </c>
      <c r="AH163" s="290">
        <f t="shared" si="200"/>
        <v>195</v>
      </c>
      <c r="AI163" s="291"/>
      <c r="AJ163" s="283"/>
      <c r="AK163" s="283"/>
      <c r="AL163" s="283"/>
      <c r="AM163" s="145"/>
      <c r="AN163" s="284"/>
      <c r="AO163" s="284"/>
      <c r="AP163" s="284"/>
      <c r="AQ163" s="284"/>
      <c r="AR163" s="284"/>
      <c r="AS163" s="284"/>
      <c r="AT163" s="284"/>
      <c r="AU163" s="284"/>
      <c r="AV163" s="284"/>
      <c r="AW163" s="284"/>
      <c r="AX163" s="284"/>
      <c r="AY163" s="284"/>
      <c r="AZ163" s="284"/>
      <c r="BA163" s="284"/>
      <c r="BB163" s="284"/>
      <c r="BC163" s="284"/>
      <c r="BD163" s="284"/>
      <c r="BE163" s="284"/>
      <c r="BF163" s="284"/>
      <c r="BG163" s="284"/>
      <c r="BH163" s="284"/>
      <c r="BI163" s="284"/>
      <c r="BJ163" s="284"/>
      <c r="BK163" s="284"/>
      <c r="BL163" s="284"/>
      <c r="BM163" s="284"/>
      <c r="BN163" s="284"/>
      <c r="BO163" s="284"/>
      <c r="BP163" s="284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</row>
    <row r="164" spans="1:86" ht="14.45" hidden="1" x14ac:dyDescent="0.3">
      <c r="A164" s="292" t="s">
        <v>214</v>
      </c>
      <c r="B164" s="292">
        <f>B161+B162+B163</f>
        <v>116</v>
      </c>
      <c r="C164" s="292">
        <f t="shared" ref="C164:AH164" si="201">C161+C162+C163</f>
        <v>1</v>
      </c>
      <c r="D164" s="292">
        <f t="shared" si="201"/>
        <v>74</v>
      </c>
      <c r="E164" s="292">
        <f t="shared" si="201"/>
        <v>5</v>
      </c>
      <c r="F164" s="292">
        <f t="shared" si="201"/>
        <v>83</v>
      </c>
      <c r="G164" s="292">
        <f t="shared" si="201"/>
        <v>19</v>
      </c>
      <c r="H164" s="292" t="e">
        <f t="shared" si="201"/>
        <v>#VALUE!</v>
      </c>
      <c r="I164" s="292">
        <f t="shared" si="201"/>
        <v>28</v>
      </c>
      <c r="J164" s="292">
        <f t="shared" si="201"/>
        <v>5</v>
      </c>
      <c r="K164" s="292">
        <f t="shared" si="201"/>
        <v>1</v>
      </c>
      <c r="L164" s="292">
        <f t="shared" si="201"/>
        <v>0</v>
      </c>
      <c r="M164" s="292">
        <f t="shared" si="201"/>
        <v>0</v>
      </c>
      <c r="N164" s="292">
        <f t="shared" si="201"/>
        <v>452</v>
      </c>
      <c r="O164" s="292">
        <f t="shared" si="201"/>
        <v>116</v>
      </c>
      <c r="P164" s="292">
        <f t="shared" si="201"/>
        <v>336</v>
      </c>
      <c r="Q164" s="292">
        <f t="shared" si="201"/>
        <v>373</v>
      </c>
      <c r="R164" s="292">
        <f t="shared" si="201"/>
        <v>75</v>
      </c>
      <c r="S164" s="292">
        <f t="shared" si="201"/>
        <v>298</v>
      </c>
      <c r="T164" s="292">
        <f t="shared" si="201"/>
        <v>293</v>
      </c>
      <c r="U164" s="292">
        <f t="shared" si="201"/>
        <v>68</v>
      </c>
      <c r="V164" s="292">
        <f t="shared" si="201"/>
        <v>227</v>
      </c>
      <c r="W164" s="292">
        <f t="shared" si="201"/>
        <v>211</v>
      </c>
      <c r="X164" s="292">
        <f t="shared" si="201"/>
        <v>55</v>
      </c>
      <c r="Y164" s="292">
        <f t="shared" si="201"/>
        <v>156</v>
      </c>
      <c r="Z164" s="292">
        <f t="shared" si="201"/>
        <v>87</v>
      </c>
      <c r="AA164" s="292">
        <f t="shared" si="201"/>
        <v>5</v>
      </c>
      <c r="AB164" s="292">
        <f t="shared" si="201"/>
        <v>82</v>
      </c>
      <c r="AC164" s="292">
        <f t="shared" si="201"/>
        <v>16</v>
      </c>
      <c r="AD164" s="292">
        <f t="shared" si="201"/>
        <v>0</v>
      </c>
      <c r="AE164" s="292">
        <f t="shared" si="201"/>
        <v>16</v>
      </c>
      <c r="AF164" s="292">
        <f t="shared" si="201"/>
        <v>1432</v>
      </c>
      <c r="AG164" s="292">
        <f t="shared" si="201"/>
        <v>319</v>
      </c>
      <c r="AH164" s="292">
        <f t="shared" si="201"/>
        <v>1113</v>
      </c>
      <c r="AI164" s="293"/>
      <c r="AJ164" s="269"/>
      <c r="AK164" s="269"/>
      <c r="AL164" s="269"/>
      <c r="AM164" s="145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</row>
    <row r="165" spans="1:86" x14ac:dyDescent="0.25">
      <c r="A165" s="171"/>
      <c r="B165" s="171"/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  <c r="AA165" s="295"/>
      <c r="AB165" s="295"/>
      <c r="AC165" s="295"/>
      <c r="AD165" s="295"/>
      <c r="AE165" s="295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</row>
    <row r="166" spans="1:86" ht="28.9" customHeight="1" x14ac:dyDescent="0.25">
      <c r="A166" s="171"/>
      <c r="B166" s="171"/>
      <c r="C166" s="171"/>
      <c r="D166" s="171"/>
      <c r="E166" s="171"/>
      <c r="F166" s="171"/>
      <c r="G166" s="171"/>
      <c r="H166" s="171"/>
      <c r="I166" s="171"/>
      <c r="J166" s="171"/>
      <c r="K166" s="171"/>
      <c r="L166" s="171"/>
      <c r="M166" s="171"/>
      <c r="N166" s="295"/>
      <c r="O166" s="295"/>
      <c r="P166" s="295"/>
      <c r="Q166" s="295"/>
      <c r="R166" s="295"/>
      <c r="S166" s="295"/>
      <c r="T166" s="295"/>
      <c r="U166" s="295"/>
      <c r="V166" s="295"/>
      <c r="W166" s="295"/>
      <c r="X166" s="295"/>
      <c r="Y166" s="295"/>
      <c r="Z166" s="295"/>
      <c r="AA166" s="295"/>
      <c r="AB166" s="295"/>
      <c r="AC166" s="295"/>
      <c r="AD166" s="295"/>
      <c r="AE166" s="295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</row>
    <row r="167" spans="1:86" ht="16.899999999999999" customHeight="1" x14ac:dyDescent="0.25">
      <c r="A167" s="171"/>
      <c r="B167" s="171"/>
      <c r="C167" s="171"/>
      <c r="D167" s="171"/>
      <c r="E167" s="171"/>
      <c r="F167" s="171"/>
      <c r="G167" s="171"/>
      <c r="H167" s="171"/>
      <c r="I167" s="171"/>
      <c r="J167" s="171"/>
      <c r="K167" s="171"/>
      <c r="L167" s="171"/>
      <c r="M167" s="171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  <c r="X167" s="295"/>
      <c r="Y167" s="295"/>
      <c r="Z167" s="295"/>
      <c r="AA167" s="295"/>
      <c r="AB167" s="295"/>
      <c r="AC167" s="295"/>
      <c r="AD167" s="295"/>
      <c r="AE167" s="295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</row>
    <row r="168" spans="1:86" ht="29.45" hidden="1" customHeight="1" thickBot="1" x14ac:dyDescent="0.35">
      <c r="A168" s="171"/>
      <c r="B168" s="171"/>
      <c r="C168" s="171"/>
      <c r="D168" s="171"/>
      <c r="E168" s="171"/>
      <c r="F168" s="171"/>
      <c r="G168" s="171"/>
      <c r="H168" s="171"/>
      <c r="I168" s="171"/>
      <c r="J168" s="171"/>
      <c r="K168" s="171"/>
      <c r="L168" s="171"/>
      <c r="M168" s="171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  <c r="AA168" s="295"/>
      <c r="AB168" s="295"/>
      <c r="AC168" s="295"/>
      <c r="AD168" s="295"/>
      <c r="AE168" s="295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</row>
    <row r="169" spans="1:86" ht="19.899999999999999" hidden="1" customHeight="1" thickBot="1" x14ac:dyDescent="0.35">
      <c r="A169" s="171"/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1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  <c r="AA169" s="295"/>
      <c r="AB169" s="295"/>
      <c r="AC169" s="295"/>
      <c r="AD169" s="295"/>
      <c r="AE169" s="295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</row>
    <row r="170" spans="1:86" ht="19.899999999999999" hidden="1" customHeight="1" thickBot="1" x14ac:dyDescent="0.35">
      <c r="A170" s="171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  <c r="M170" s="171"/>
      <c r="N170" s="295"/>
      <c r="O170" s="295"/>
      <c r="P170" s="295"/>
      <c r="Q170" s="295"/>
      <c r="R170" s="295"/>
      <c r="S170" s="295"/>
      <c r="T170" s="295"/>
      <c r="U170" s="295"/>
      <c r="V170" s="295"/>
      <c r="W170" s="295"/>
      <c r="X170" s="295"/>
      <c r="Y170" s="295"/>
      <c r="Z170" s="295"/>
      <c r="AA170" s="295"/>
      <c r="AB170" s="295"/>
      <c r="AC170" s="295"/>
      <c r="AD170" s="295"/>
      <c r="AE170" s="295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</row>
    <row r="171" spans="1:86" ht="19.899999999999999" hidden="1" customHeight="1" thickBot="1" x14ac:dyDescent="0.35">
      <c r="A171" s="171"/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  <c r="M171" s="171"/>
      <c r="N171" s="295"/>
      <c r="O171" s="295"/>
      <c r="P171" s="295"/>
      <c r="Q171" s="295"/>
      <c r="R171" s="295"/>
      <c r="S171" s="295"/>
      <c r="T171" s="295"/>
      <c r="U171" s="295"/>
      <c r="V171" s="295"/>
      <c r="W171" s="295"/>
      <c r="X171" s="295"/>
      <c r="Y171" s="295"/>
      <c r="Z171" s="295"/>
      <c r="AA171" s="295"/>
      <c r="AB171" s="295"/>
      <c r="AC171" s="295"/>
      <c r="AD171" s="295"/>
      <c r="AE171" s="295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</row>
    <row r="172" spans="1:86" customFormat="1" ht="15" hidden="1" customHeight="1" thickBot="1" x14ac:dyDescent="0.35">
      <c r="A172" s="171"/>
      <c r="B172" s="171"/>
      <c r="C172" s="171"/>
      <c r="D172" s="171"/>
      <c r="E172" s="171"/>
      <c r="F172" s="171"/>
      <c r="G172" s="171"/>
      <c r="H172" s="171"/>
      <c r="I172" s="171"/>
      <c r="J172" s="171"/>
      <c r="K172" s="171"/>
      <c r="L172" s="171"/>
      <c r="M172" s="171"/>
      <c r="N172" s="295"/>
      <c r="O172" s="295"/>
      <c r="P172" s="295"/>
      <c r="Q172" s="295"/>
      <c r="R172" s="295"/>
      <c r="S172" s="295"/>
      <c r="T172" s="295"/>
      <c r="U172" s="295"/>
      <c r="V172" s="295"/>
      <c r="W172" s="295"/>
      <c r="X172" s="295"/>
      <c r="Y172" s="295"/>
      <c r="Z172" s="295"/>
      <c r="AA172" s="295"/>
      <c r="AB172" s="295"/>
      <c r="AC172" s="295"/>
      <c r="AD172" s="295"/>
      <c r="AE172" s="295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</row>
    <row r="173" spans="1:86" customFormat="1" ht="19.899999999999999" hidden="1" customHeight="1" thickBot="1" x14ac:dyDescent="0.35">
      <c r="A173" s="171"/>
      <c r="B173" s="171"/>
      <c r="C173" s="171"/>
      <c r="D173" s="171"/>
      <c r="E173" s="171"/>
      <c r="F173" s="171"/>
      <c r="G173" s="171"/>
      <c r="H173" s="171"/>
      <c r="I173" s="171"/>
      <c r="J173" s="171"/>
      <c r="K173" s="171"/>
      <c r="L173" s="171"/>
      <c r="M173" s="171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  <c r="X173" s="295"/>
      <c r="Y173" s="295"/>
      <c r="Z173" s="295"/>
      <c r="AA173" s="295"/>
      <c r="AB173" s="295"/>
      <c r="AC173" s="295"/>
      <c r="AD173" s="295"/>
      <c r="AE173" s="295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</row>
    <row r="174" spans="1:86" customFormat="1" ht="38.450000000000003" customHeight="1" x14ac:dyDescent="0.25">
      <c r="A174" s="171"/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295"/>
      <c r="O174" s="295"/>
      <c r="P174" s="295"/>
      <c r="Q174" s="295"/>
      <c r="R174" s="295"/>
      <c r="S174" s="295"/>
      <c r="T174" s="295"/>
      <c r="U174" s="295"/>
      <c r="V174" s="295"/>
      <c r="W174" s="295"/>
      <c r="X174" s="295"/>
      <c r="Y174" s="295"/>
      <c r="Z174" s="295"/>
      <c r="AA174" s="295"/>
      <c r="AB174" s="295"/>
      <c r="AC174" s="295"/>
      <c r="AD174" s="295"/>
      <c r="AE174" s="295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</row>
    <row r="175" spans="1:86" customFormat="1" x14ac:dyDescent="0.25">
      <c r="A175" s="171"/>
      <c r="B175" s="171"/>
      <c r="C175" s="171"/>
      <c r="D175" s="171"/>
      <c r="E175" s="171"/>
      <c r="F175" s="171"/>
      <c r="G175" s="171"/>
      <c r="H175" s="171"/>
      <c r="I175" s="171"/>
      <c r="J175" s="171"/>
      <c r="K175" s="171"/>
      <c r="L175" s="171"/>
      <c r="M175" s="171"/>
      <c r="N175" s="295"/>
      <c r="O175" s="295"/>
      <c r="P175" s="295"/>
      <c r="Q175" s="295"/>
      <c r="R175" s="295"/>
      <c r="S175" s="295"/>
      <c r="T175" s="295"/>
      <c r="U175" s="295"/>
      <c r="V175" s="295"/>
      <c r="W175" s="295"/>
      <c r="X175" s="295"/>
      <c r="Y175" s="295"/>
      <c r="Z175" s="295"/>
      <c r="AA175" s="295"/>
      <c r="AB175" s="295"/>
      <c r="AC175" s="295"/>
      <c r="AD175" s="295"/>
      <c r="AE175" s="295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</row>
    <row r="176" spans="1:86" customFormat="1" ht="1.1499999999999999" customHeight="1" x14ac:dyDescent="0.25">
      <c r="A176" s="171"/>
      <c r="B176" s="171"/>
      <c r="C176" s="171"/>
      <c r="D176" s="171"/>
      <c r="E176" s="171"/>
      <c r="F176" s="171"/>
      <c r="G176" s="171"/>
      <c r="H176" s="171"/>
      <c r="I176" s="171"/>
      <c r="J176" s="171"/>
      <c r="K176" s="171"/>
      <c r="L176" s="171"/>
      <c r="M176" s="171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  <c r="X176" s="295"/>
      <c r="Y176" s="295"/>
      <c r="Z176" s="295"/>
      <c r="AA176" s="295"/>
      <c r="AB176" s="295"/>
      <c r="AC176" s="295"/>
      <c r="AD176" s="295"/>
      <c r="AE176" s="295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</row>
    <row r="177" spans="1:86" customFormat="1" ht="15" hidden="1" customHeight="1" thickBot="1" x14ac:dyDescent="0.35">
      <c r="A177" s="171"/>
      <c r="B177" s="171"/>
      <c r="C177" s="171"/>
      <c r="D177" s="171"/>
      <c r="E177" s="171"/>
      <c r="F177" s="171"/>
      <c r="G177" s="171"/>
      <c r="H177" s="171"/>
      <c r="I177" s="171"/>
      <c r="J177" s="171"/>
      <c r="K177" s="171"/>
      <c r="L177" s="171"/>
      <c r="M177" s="171"/>
      <c r="N177" s="295"/>
      <c r="O177" s="295"/>
      <c r="P177" s="295"/>
      <c r="Q177" s="295"/>
      <c r="R177" s="295"/>
      <c r="S177" s="295"/>
      <c r="T177" s="295"/>
      <c r="U177" s="295"/>
      <c r="V177" s="295"/>
      <c r="W177" s="295"/>
      <c r="X177" s="295"/>
      <c r="Y177" s="295"/>
      <c r="Z177" s="295"/>
      <c r="AA177" s="295"/>
      <c r="AB177" s="295"/>
      <c r="AC177" s="295"/>
      <c r="AD177" s="295"/>
      <c r="AE177" s="295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</row>
    <row r="178" spans="1:86" customFormat="1" ht="15" hidden="1" customHeight="1" thickBot="1" x14ac:dyDescent="0.35">
      <c r="A178" s="171"/>
      <c r="B178" s="171"/>
      <c r="C178" s="171"/>
      <c r="D178" s="171"/>
      <c r="E178" s="171"/>
      <c r="F178" s="171"/>
      <c r="G178" s="171"/>
      <c r="H178" s="171"/>
      <c r="I178" s="171"/>
      <c r="J178" s="171"/>
      <c r="K178" s="171"/>
      <c r="L178" s="171"/>
      <c r="M178" s="171"/>
      <c r="N178" s="295"/>
      <c r="O178" s="295"/>
      <c r="P178" s="295"/>
      <c r="Q178" s="295"/>
      <c r="R178" s="295"/>
      <c r="S178" s="295"/>
      <c r="T178" s="295"/>
      <c r="U178" s="295"/>
      <c r="V178" s="295"/>
      <c r="W178" s="295"/>
      <c r="X178" s="295"/>
      <c r="Y178" s="295"/>
      <c r="Z178" s="295"/>
      <c r="AA178" s="295"/>
      <c r="AB178" s="295"/>
      <c r="AC178" s="295"/>
      <c r="AD178" s="295"/>
      <c r="AE178" s="295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</row>
    <row r="179" spans="1:86" customFormat="1" ht="15" hidden="1" customHeight="1" thickBot="1" x14ac:dyDescent="0.35">
      <c r="A179" s="171"/>
      <c r="B179" s="171"/>
      <c r="C179" s="171"/>
      <c r="D179" s="171"/>
      <c r="E179" s="171"/>
      <c r="F179" s="171"/>
      <c r="G179" s="171"/>
      <c r="H179" s="171"/>
      <c r="I179" s="171"/>
      <c r="J179" s="171"/>
      <c r="K179" s="171"/>
      <c r="L179" s="171"/>
      <c r="M179" s="171"/>
      <c r="N179" s="295"/>
      <c r="O179" s="295"/>
      <c r="P179" s="295"/>
      <c r="Q179" s="295"/>
      <c r="R179" s="295"/>
      <c r="S179" s="295"/>
      <c r="T179" s="295"/>
      <c r="U179" s="295"/>
      <c r="V179" s="295"/>
      <c r="W179" s="295"/>
      <c r="X179" s="295"/>
      <c r="Y179" s="295"/>
      <c r="Z179" s="295"/>
      <c r="AA179" s="295"/>
      <c r="AB179" s="295"/>
      <c r="AC179" s="295"/>
      <c r="AD179" s="295"/>
      <c r="AE179" s="295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</row>
    <row r="180" spans="1:86" customFormat="1" ht="15" hidden="1" customHeight="1" thickBot="1" x14ac:dyDescent="0.35">
      <c r="A180" s="171"/>
      <c r="B180" s="171"/>
      <c r="C180" s="171"/>
      <c r="D180" s="171"/>
      <c r="E180" s="171"/>
      <c r="F180" s="171"/>
      <c r="G180" s="171"/>
      <c r="H180" s="171"/>
      <c r="I180" s="171"/>
      <c r="J180" s="171"/>
      <c r="K180" s="171"/>
      <c r="L180" s="171"/>
      <c r="M180" s="171"/>
      <c r="N180" s="295"/>
      <c r="O180" s="295"/>
      <c r="P180" s="295"/>
      <c r="Q180" s="295"/>
      <c r="R180" s="295"/>
      <c r="S180" s="295"/>
      <c r="T180" s="295"/>
      <c r="U180" s="295"/>
      <c r="V180" s="295"/>
      <c r="W180" s="295"/>
      <c r="X180" s="295"/>
      <c r="Y180" s="295"/>
      <c r="Z180" s="295"/>
      <c r="AA180" s="295"/>
      <c r="AB180" s="295"/>
      <c r="AC180" s="295"/>
      <c r="AD180" s="295"/>
      <c r="AE180" s="295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</row>
    <row r="181" spans="1:86" customFormat="1" ht="15" hidden="1" customHeight="1" thickBot="1" x14ac:dyDescent="0.35">
      <c r="A181" s="171"/>
      <c r="B181" s="171"/>
      <c r="C181" s="171"/>
      <c r="D181" s="171"/>
      <c r="E181" s="171"/>
      <c r="F181" s="171"/>
      <c r="G181" s="171"/>
      <c r="H181" s="171"/>
      <c r="I181" s="171"/>
      <c r="J181" s="171"/>
      <c r="K181" s="171"/>
      <c r="L181" s="171"/>
      <c r="M181" s="171"/>
      <c r="N181" s="295"/>
      <c r="O181" s="295"/>
      <c r="P181" s="295"/>
      <c r="Q181" s="295"/>
      <c r="R181" s="295"/>
      <c r="S181" s="295"/>
      <c r="T181" s="295"/>
      <c r="U181" s="295"/>
      <c r="V181" s="295"/>
      <c r="W181" s="295"/>
      <c r="X181" s="295"/>
      <c r="Y181" s="295"/>
      <c r="Z181" s="295"/>
      <c r="AA181" s="295"/>
      <c r="AB181" s="295"/>
      <c r="AC181" s="295"/>
      <c r="AD181" s="295"/>
      <c r="AE181" s="295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</row>
    <row r="182" spans="1:86" customFormat="1" ht="15" hidden="1" customHeight="1" thickBot="1" x14ac:dyDescent="0.35">
      <c r="A182" s="171"/>
      <c r="B182" s="171"/>
      <c r="C182" s="171"/>
      <c r="D182" s="171"/>
      <c r="E182" s="171"/>
      <c r="F182" s="171"/>
      <c r="G182" s="171"/>
      <c r="H182" s="171"/>
      <c r="I182" s="171"/>
      <c r="J182" s="171"/>
      <c r="K182" s="171"/>
      <c r="L182" s="171"/>
      <c r="M182" s="171"/>
      <c r="N182" s="295"/>
      <c r="O182" s="295"/>
      <c r="P182" s="295"/>
      <c r="Q182" s="295"/>
      <c r="R182" s="295"/>
      <c r="S182" s="295"/>
      <c r="T182" s="295"/>
      <c r="U182" s="295"/>
      <c r="V182" s="295"/>
      <c r="W182" s="295"/>
      <c r="X182" s="295"/>
      <c r="Y182" s="295"/>
      <c r="Z182" s="295"/>
      <c r="AA182" s="295"/>
      <c r="AB182" s="295"/>
      <c r="AC182" s="295"/>
      <c r="AD182" s="295"/>
      <c r="AE182" s="295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</row>
    <row r="183" spans="1:86" customFormat="1" ht="15" hidden="1" customHeight="1" thickBot="1" x14ac:dyDescent="0.35">
      <c r="A183" s="171"/>
      <c r="B183" s="171"/>
      <c r="C183" s="171"/>
      <c r="D183" s="171"/>
      <c r="E183" s="171"/>
      <c r="F183" s="171"/>
      <c r="G183" s="171"/>
      <c r="H183" s="171"/>
      <c r="I183" s="171"/>
      <c r="J183" s="171"/>
      <c r="K183" s="171"/>
      <c r="L183" s="171"/>
      <c r="M183" s="171"/>
      <c r="N183" s="295"/>
      <c r="O183" s="295"/>
      <c r="P183" s="295"/>
      <c r="Q183" s="295"/>
      <c r="R183" s="295"/>
      <c r="S183" s="295"/>
      <c r="T183" s="295"/>
      <c r="U183" s="295"/>
      <c r="V183" s="295"/>
      <c r="W183" s="295"/>
      <c r="X183" s="295"/>
      <c r="Y183" s="295"/>
      <c r="Z183" s="295"/>
      <c r="AA183" s="295"/>
      <c r="AB183" s="295"/>
      <c r="AC183" s="295"/>
      <c r="AD183" s="295"/>
      <c r="AE183" s="295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</row>
    <row r="184" spans="1:86" customFormat="1" ht="19.149999999999999" customHeight="1" x14ac:dyDescent="0.25">
      <c r="A184" s="171"/>
      <c r="B184" s="171"/>
      <c r="C184" s="171"/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295"/>
      <c r="O184" s="295"/>
      <c r="P184" s="295"/>
      <c r="Q184" s="295"/>
      <c r="R184" s="295"/>
      <c r="S184" s="295"/>
      <c r="T184" s="295"/>
      <c r="U184" s="295"/>
      <c r="V184" s="295"/>
      <c r="W184" s="295"/>
      <c r="X184" s="295"/>
      <c r="Y184" s="295"/>
      <c r="Z184" s="295"/>
      <c r="AA184" s="295"/>
      <c r="AB184" s="295"/>
      <c r="AC184" s="295"/>
      <c r="AD184" s="295"/>
      <c r="AE184" s="295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</row>
    <row r="185" spans="1:86" customFormat="1" x14ac:dyDescent="0.25">
      <c r="A185" s="171"/>
      <c r="B185" s="171"/>
      <c r="C185" s="171"/>
      <c r="D185" s="171"/>
      <c r="E185" s="171"/>
      <c r="F185" s="171"/>
      <c r="G185" s="171"/>
      <c r="H185" s="171"/>
      <c r="I185" s="171"/>
      <c r="J185" s="171"/>
      <c r="K185" s="171"/>
      <c r="L185" s="171"/>
      <c r="M185" s="171"/>
      <c r="N185" s="295"/>
      <c r="O185" s="295"/>
      <c r="P185" s="295"/>
      <c r="Q185" s="295"/>
      <c r="R185" s="295"/>
      <c r="S185" s="295"/>
      <c r="T185" s="295"/>
      <c r="U185" s="295"/>
      <c r="V185" s="295"/>
      <c r="W185" s="295"/>
      <c r="X185" s="295"/>
      <c r="Y185" s="295"/>
      <c r="Z185" s="295"/>
      <c r="AA185" s="295"/>
      <c r="AB185" s="295"/>
      <c r="AC185" s="295"/>
      <c r="AD185" s="295"/>
      <c r="AE185" s="295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</row>
    <row r="186" spans="1:86" customFormat="1" x14ac:dyDescent="0.25">
      <c r="A186" s="171"/>
      <c r="B186" s="171"/>
      <c r="C186" s="171"/>
      <c r="D186" s="171"/>
      <c r="E186" s="171"/>
      <c r="F186" s="171"/>
      <c r="G186" s="171"/>
      <c r="H186" s="171"/>
      <c r="I186" s="171"/>
      <c r="J186" s="171"/>
      <c r="K186" s="171"/>
      <c r="L186" s="171"/>
      <c r="M186" s="171"/>
      <c r="N186" s="295"/>
      <c r="O186" s="295"/>
      <c r="P186" s="295"/>
      <c r="Q186" s="295"/>
      <c r="R186" s="295"/>
      <c r="S186" s="295"/>
      <c r="T186" s="295"/>
      <c r="U186" s="295"/>
      <c r="V186" s="295"/>
      <c r="W186" s="295"/>
      <c r="X186" s="295"/>
      <c r="Y186" s="295"/>
      <c r="Z186" s="295"/>
      <c r="AA186" s="295"/>
      <c r="AB186" s="295"/>
      <c r="AC186" s="295"/>
      <c r="AD186" s="295"/>
      <c r="AE186" s="295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</row>
    <row r="187" spans="1:86" customFormat="1" ht="8.4499999999999993" customHeight="1" x14ac:dyDescent="0.25">
      <c r="A187" s="171"/>
      <c r="B187" s="171"/>
      <c r="C187" s="171"/>
      <c r="D187" s="171"/>
      <c r="E187" s="171"/>
      <c r="F187" s="171"/>
      <c r="G187" s="171"/>
      <c r="H187" s="171"/>
      <c r="I187" s="171"/>
      <c r="J187" s="171"/>
      <c r="K187" s="171"/>
      <c r="L187" s="171"/>
      <c r="M187" s="171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95"/>
      <c r="AD187" s="295"/>
      <c r="AE187" s="295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</row>
    <row r="188" spans="1:86" ht="19.149999999999999" hidden="1" customHeight="1" x14ac:dyDescent="0.3">
      <c r="A188" s="171"/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295"/>
      <c r="O188" s="295"/>
      <c r="P188" s="295"/>
      <c r="Q188" s="295"/>
      <c r="R188" s="295"/>
      <c r="S188" s="295"/>
      <c r="T188" s="295"/>
      <c r="U188" s="295"/>
      <c r="V188" s="295"/>
      <c r="W188" s="295"/>
      <c r="X188" s="295"/>
      <c r="Y188" s="295"/>
      <c r="Z188" s="295"/>
      <c r="AA188" s="295"/>
      <c r="AB188" s="295"/>
      <c r="AC188" s="295"/>
      <c r="AD188" s="295"/>
      <c r="AE188" s="295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</row>
    <row r="189" spans="1:86" ht="19.149999999999999" hidden="1" customHeight="1" x14ac:dyDescent="0.3">
      <c r="A189" s="171"/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295"/>
      <c r="O189" s="295"/>
      <c r="P189" s="295"/>
      <c r="Q189" s="295"/>
      <c r="R189" s="295"/>
      <c r="S189" s="295"/>
      <c r="T189" s="295"/>
      <c r="U189" s="295"/>
      <c r="V189" s="295"/>
      <c r="W189" s="295"/>
      <c r="X189" s="295"/>
      <c r="Y189" s="295"/>
      <c r="Z189" s="295"/>
      <c r="AA189" s="295"/>
      <c r="AB189" s="295"/>
      <c r="AC189" s="295"/>
      <c r="AD189" s="295"/>
      <c r="AE189" s="295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</row>
    <row r="190" spans="1:86" ht="19.149999999999999" hidden="1" customHeight="1" x14ac:dyDescent="0.3">
      <c r="A190" s="171"/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295"/>
      <c r="O190" s="295"/>
      <c r="P190" s="295"/>
      <c r="Q190" s="295"/>
      <c r="R190" s="295"/>
      <c r="S190" s="295"/>
      <c r="T190" s="295"/>
      <c r="U190" s="295"/>
      <c r="V190" s="295"/>
      <c r="W190" s="295"/>
      <c r="X190" s="295"/>
      <c r="Y190" s="295"/>
      <c r="Z190" s="295"/>
      <c r="AA190" s="295"/>
      <c r="AB190" s="295"/>
      <c r="AC190" s="295"/>
      <c r="AD190" s="295"/>
      <c r="AE190" s="295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</row>
    <row r="191" spans="1:86" ht="19.149999999999999" hidden="1" customHeight="1" x14ac:dyDescent="0.3">
      <c r="A191" s="171"/>
      <c r="B191" s="171"/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295"/>
      <c r="O191" s="295"/>
      <c r="P191" s="295"/>
      <c r="Q191" s="295"/>
      <c r="R191" s="295"/>
      <c r="S191" s="295"/>
      <c r="T191" s="295"/>
      <c r="U191" s="295"/>
      <c r="V191" s="295"/>
      <c r="W191" s="295"/>
      <c r="X191" s="295"/>
      <c r="Y191" s="295"/>
      <c r="Z191" s="295"/>
      <c r="AA191" s="295"/>
      <c r="AB191" s="295"/>
      <c r="AC191" s="295"/>
      <c r="AD191" s="295"/>
      <c r="AE191" s="295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</row>
    <row r="192" spans="1:86" ht="14.45" hidden="1" customHeight="1" x14ac:dyDescent="0.3">
      <c r="A192" s="171"/>
      <c r="B192" s="171"/>
      <c r="C192" s="171"/>
      <c r="D192" s="171"/>
      <c r="E192" s="171"/>
      <c r="F192" s="171"/>
      <c r="G192" s="171"/>
      <c r="H192" s="171"/>
      <c r="I192" s="171"/>
      <c r="J192" s="171"/>
      <c r="K192" s="171"/>
      <c r="L192" s="171"/>
      <c r="M192" s="171"/>
      <c r="N192" s="295"/>
      <c r="O192" s="295"/>
      <c r="P192" s="295"/>
      <c r="Q192" s="295"/>
      <c r="R192" s="295"/>
      <c r="S192" s="295"/>
      <c r="T192" s="295"/>
      <c r="U192" s="295"/>
      <c r="V192" s="295"/>
      <c r="W192" s="295"/>
      <c r="X192" s="295"/>
      <c r="Y192" s="295"/>
      <c r="Z192" s="295"/>
      <c r="AA192" s="295"/>
      <c r="AB192" s="295"/>
      <c r="AC192" s="295"/>
      <c r="AD192" s="295"/>
      <c r="AE192" s="295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</row>
    <row r="193" spans="1:86" ht="15" hidden="1" customHeight="1" thickBot="1" x14ac:dyDescent="0.35">
      <c r="A193" s="171"/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295"/>
      <c r="O193" s="295"/>
      <c r="P193" s="295"/>
      <c r="Q193" s="295"/>
      <c r="R193" s="295"/>
      <c r="S193" s="295"/>
      <c r="T193" s="295"/>
      <c r="U193" s="295"/>
      <c r="V193" s="295"/>
      <c r="W193" s="295"/>
      <c r="X193" s="295"/>
      <c r="Y193" s="295"/>
      <c r="Z193" s="295"/>
      <c r="AA193" s="295"/>
      <c r="AB193" s="295"/>
      <c r="AC193" s="295"/>
      <c r="AD193" s="295"/>
      <c r="AE193" s="295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</row>
    <row r="194" spans="1:86" x14ac:dyDescent="0.25">
      <c r="A194" s="171"/>
      <c r="B194" s="171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295"/>
      <c r="O194" s="295"/>
      <c r="P194" s="295"/>
      <c r="Q194" s="295"/>
      <c r="R194" s="295"/>
      <c r="S194" s="295"/>
      <c r="T194" s="295"/>
      <c r="U194" s="295"/>
      <c r="V194" s="295"/>
      <c r="W194" s="295"/>
      <c r="X194" s="295"/>
      <c r="Y194" s="295"/>
      <c r="Z194" s="295"/>
      <c r="AA194" s="295"/>
      <c r="AB194" s="295"/>
      <c r="AC194" s="295"/>
      <c r="AD194" s="295"/>
      <c r="AE194" s="295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</row>
    <row r="195" spans="1:86" x14ac:dyDescent="0.25">
      <c r="A195" s="171"/>
      <c r="B195" s="171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295"/>
      <c r="O195" s="295"/>
      <c r="P195" s="295"/>
      <c r="Q195" s="295"/>
      <c r="R195" s="295"/>
      <c r="S195" s="295"/>
      <c r="T195" s="295"/>
      <c r="U195" s="295"/>
      <c r="V195" s="295"/>
      <c r="W195" s="295"/>
      <c r="X195" s="295"/>
      <c r="Y195" s="295"/>
      <c r="Z195" s="295"/>
      <c r="AA195" s="295"/>
      <c r="AB195" s="295"/>
      <c r="AC195" s="295"/>
      <c r="AD195" s="295"/>
      <c r="AE195" s="295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</row>
    <row r="196" spans="1:86" s="137" customFormat="1" ht="17.45" customHeight="1" x14ac:dyDescent="0.25">
      <c r="A196" s="171"/>
      <c r="B196" s="171"/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295"/>
      <c r="O196" s="295"/>
      <c r="P196" s="295"/>
      <c r="Q196" s="295"/>
      <c r="R196" s="295"/>
      <c r="S196" s="295"/>
      <c r="T196" s="295"/>
      <c r="U196" s="295"/>
      <c r="V196" s="295"/>
      <c r="W196" s="295"/>
      <c r="X196" s="295"/>
      <c r="Y196" s="295"/>
      <c r="Z196" s="295"/>
      <c r="AA196" s="295"/>
      <c r="AB196" s="295"/>
      <c r="AC196" s="295"/>
      <c r="AD196" s="295"/>
      <c r="AE196" s="295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</row>
    <row r="197" spans="1:86" s="137" customFormat="1" ht="17.45" customHeight="1" x14ac:dyDescent="0.25">
      <c r="A197" s="171"/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295"/>
      <c r="O197" s="295"/>
      <c r="P197" s="295"/>
      <c r="Q197" s="295"/>
      <c r="R197" s="295"/>
      <c r="S197" s="295"/>
      <c r="T197" s="295"/>
      <c r="U197" s="295"/>
      <c r="V197" s="295"/>
      <c r="W197" s="295"/>
      <c r="X197" s="295"/>
      <c r="Y197" s="295"/>
      <c r="Z197" s="295"/>
      <c r="AA197" s="295"/>
      <c r="AB197" s="295"/>
      <c r="AC197" s="295"/>
      <c r="AD197" s="295"/>
      <c r="AE197" s="295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</row>
    <row r="198" spans="1:86" ht="17.45" customHeight="1" x14ac:dyDescent="0.25">
      <c r="A198" s="171"/>
      <c r="B198" s="171"/>
      <c r="C198" s="171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295"/>
      <c r="O198" s="295"/>
      <c r="P198" s="295"/>
      <c r="Q198" s="295"/>
      <c r="R198" s="295"/>
      <c r="S198" s="295"/>
      <c r="T198" s="295"/>
      <c r="U198" s="295"/>
      <c r="V198" s="295"/>
      <c r="W198" s="295"/>
      <c r="X198" s="295"/>
      <c r="Y198" s="295"/>
      <c r="Z198" s="295"/>
      <c r="AA198" s="295"/>
      <c r="AB198" s="295"/>
      <c r="AC198" s="295"/>
      <c r="AD198" s="295"/>
      <c r="AE198" s="295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</row>
    <row r="199" spans="1:86" s="137" customFormat="1" ht="17.45" customHeight="1" x14ac:dyDescent="0.25">
      <c r="A199" s="171"/>
      <c r="B199" s="171"/>
      <c r="C199" s="171"/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296"/>
      <c r="O199" s="296"/>
      <c r="P199" s="296"/>
      <c r="Q199" s="296"/>
      <c r="R199" s="296"/>
      <c r="S199" s="296"/>
      <c r="T199" s="296"/>
      <c r="U199" s="296"/>
      <c r="V199" s="296"/>
      <c r="W199" s="296"/>
      <c r="X199" s="296"/>
      <c r="Y199" s="296"/>
      <c r="Z199" s="296"/>
      <c r="AA199" s="296"/>
      <c r="AB199" s="296"/>
      <c r="AC199" s="296"/>
      <c r="AD199" s="296"/>
      <c r="AE199" s="296"/>
      <c r="AF199" s="297"/>
      <c r="AG199" s="297"/>
      <c r="AH199" s="297"/>
      <c r="AI199" s="297"/>
      <c r="AJ199" s="297"/>
      <c r="AK199" s="297"/>
      <c r="AL199" s="297"/>
      <c r="AM199" s="297"/>
      <c r="AN199" s="297"/>
      <c r="AO199" s="297"/>
      <c r="AP199" s="297"/>
      <c r="AQ199" s="297"/>
      <c r="AR199" s="297"/>
      <c r="AS199" s="297"/>
      <c r="AT199" s="297"/>
      <c r="AU199" s="297"/>
      <c r="AV199" s="297"/>
      <c r="AW199" s="297"/>
      <c r="AX199" s="297"/>
      <c r="AY199" s="297"/>
      <c r="AZ199" s="297"/>
      <c r="BA199" s="297"/>
      <c r="BB199" s="297"/>
      <c r="BC199" s="297"/>
      <c r="BD199" s="297"/>
      <c r="BE199" s="297"/>
      <c r="BF199" s="297"/>
      <c r="BG199" s="297"/>
      <c r="BH199" s="297"/>
      <c r="BI199" s="297"/>
      <c r="BJ199" s="297"/>
      <c r="BK199" s="297"/>
      <c r="BL199" s="297"/>
      <c r="BM199" s="297"/>
      <c r="BN199" s="297"/>
      <c r="BO199" s="297"/>
      <c r="BP199" s="297"/>
    </row>
    <row r="200" spans="1:86" ht="17.45" customHeight="1" x14ac:dyDescent="0.25">
      <c r="A200" s="171"/>
      <c r="B200" s="171"/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296"/>
      <c r="O200" s="296"/>
      <c r="P200" s="296"/>
      <c r="Q200" s="296"/>
      <c r="R200" s="296"/>
      <c r="S200" s="296"/>
      <c r="T200" s="296"/>
      <c r="U200" s="296"/>
      <c r="V200" s="296"/>
      <c r="W200" s="296"/>
      <c r="X200" s="296"/>
      <c r="Y200" s="296"/>
      <c r="Z200" s="296"/>
      <c r="AA200" s="296"/>
      <c r="AB200" s="296"/>
      <c r="AC200" s="296"/>
      <c r="AD200" s="296"/>
      <c r="AE200" s="296"/>
      <c r="AF200" s="297"/>
      <c r="AG200" s="297"/>
      <c r="AH200" s="297"/>
      <c r="AI200" s="297"/>
      <c r="AJ200" s="297"/>
      <c r="AK200" s="297"/>
      <c r="AL200" s="297"/>
      <c r="AM200" s="297"/>
      <c r="AN200" s="297"/>
      <c r="AO200" s="297"/>
      <c r="AP200" s="297"/>
      <c r="AQ200" s="297"/>
      <c r="AR200" s="297"/>
      <c r="AS200" s="297"/>
      <c r="AT200" s="297"/>
      <c r="AU200" s="297"/>
      <c r="AV200" s="297"/>
      <c r="AW200" s="297"/>
      <c r="AX200" s="297"/>
      <c r="AY200" s="297"/>
      <c r="AZ200" s="297"/>
      <c r="BA200" s="297"/>
      <c r="BB200" s="297"/>
      <c r="BC200" s="297"/>
      <c r="BD200" s="297"/>
      <c r="BE200" s="297"/>
      <c r="BF200" s="297"/>
      <c r="BG200" s="297"/>
      <c r="BH200" s="297"/>
      <c r="BI200" s="297"/>
      <c r="BJ200" s="297"/>
      <c r="BK200" s="297"/>
      <c r="BL200" s="297"/>
      <c r="BM200" s="297"/>
      <c r="BN200" s="297"/>
      <c r="BO200" s="297"/>
      <c r="BP200" s="297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</row>
    <row r="201" spans="1:86" s="137" customFormat="1" ht="17.45" customHeight="1" x14ac:dyDescent="0.25">
      <c r="A201" s="171"/>
      <c r="B201" s="171"/>
      <c r="C201" s="171"/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295"/>
      <c r="O201" s="295"/>
      <c r="P201" s="295"/>
      <c r="Q201" s="295"/>
      <c r="R201" s="295"/>
      <c r="S201" s="295"/>
      <c r="T201" s="295"/>
      <c r="U201" s="295"/>
      <c r="V201" s="295"/>
      <c r="W201" s="295"/>
      <c r="X201" s="295"/>
      <c r="Y201" s="295"/>
      <c r="Z201" s="295"/>
      <c r="AA201" s="295"/>
      <c r="AB201" s="295"/>
      <c r="AC201" s="295"/>
      <c r="AD201" s="295"/>
      <c r="AE201" s="295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</row>
    <row r="202" spans="1:86" s="137" customFormat="1" ht="17.45" customHeight="1" x14ac:dyDescent="0.25">
      <c r="A202" s="171"/>
      <c r="B202" s="171"/>
      <c r="C202" s="171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296"/>
      <c r="O202" s="296"/>
      <c r="P202" s="296"/>
      <c r="Q202" s="296"/>
      <c r="R202" s="296"/>
      <c r="S202" s="296"/>
      <c r="T202" s="296"/>
      <c r="U202" s="296"/>
      <c r="V202" s="296"/>
      <c r="W202" s="296"/>
      <c r="X202" s="296"/>
      <c r="Y202" s="296"/>
      <c r="Z202" s="296"/>
      <c r="AA202" s="296"/>
      <c r="AB202" s="296"/>
      <c r="AC202" s="296"/>
      <c r="AD202" s="296"/>
      <c r="AE202" s="296"/>
      <c r="AF202" s="297"/>
      <c r="AG202" s="297"/>
      <c r="AH202" s="297"/>
      <c r="AI202" s="297"/>
      <c r="AJ202" s="297"/>
      <c r="AK202" s="297"/>
      <c r="AL202" s="297"/>
      <c r="AM202" s="297"/>
      <c r="AN202" s="297"/>
      <c r="AO202" s="297"/>
      <c r="AP202" s="297"/>
      <c r="AQ202" s="297"/>
      <c r="AR202" s="297"/>
      <c r="AS202" s="297"/>
      <c r="AT202" s="297"/>
      <c r="AU202" s="297"/>
      <c r="AV202" s="297"/>
      <c r="AW202" s="297"/>
      <c r="AX202" s="297"/>
      <c r="AY202" s="297"/>
      <c r="AZ202" s="297"/>
      <c r="BA202" s="297"/>
      <c r="BB202" s="297"/>
      <c r="BC202" s="297"/>
      <c r="BD202" s="297"/>
      <c r="BE202" s="297"/>
      <c r="BF202" s="297"/>
      <c r="BG202" s="297"/>
      <c r="BH202" s="297"/>
      <c r="BI202" s="297"/>
      <c r="BJ202" s="297"/>
      <c r="BK202" s="297"/>
      <c r="BL202" s="297"/>
      <c r="BM202" s="297"/>
      <c r="BN202" s="297"/>
      <c r="BO202" s="297"/>
      <c r="BP202" s="297"/>
    </row>
    <row r="203" spans="1:86" ht="17.45" customHeight="1" x14ac:dyDescent="0.25">
      <c r="A203" s="171"/>
      <c r="B203" s="171"/>
      <c r="C203" s="171"/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295"/>
      <c r="O203" s="295"/>
      <c r="P203" s="295"/>
      <c r="Q203" s="295"/>
      <c r="R203" s="295"/>
      <c r="S203" s="295"/>
      <c r="T203" s="295"/>
      <c r="U203" s="295"/>
      <c r="V203" s="295"/>
      <c r="W203" s="295"/>
      <c r="X203" s="295"/>
      <c r="Y203" s="295"/>
      <c r="Z203" s="295"/>
      <c r="AA203" s="295"/>
      <c r="AB203" s="295"/>
      <c r="AC203" s="295"/>
      <c r="AD203" s="295"/>
      <c r="AE203" s="295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</row>
    <row r="204" spans="1:86" ht="17.45" customHeight="1" x14ac:dyDescent="0.25">
      <c r="A204" s="171"/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296"/>
      <c r="O204" s="296"/>
      <c r="P204" s="296"/>
      <c r="Q204" s="296"/>
      <c r="R204" s="296"/>
      <c r="S204" s="296"/>
      <c r="T204" s="296"/>
      <c r="U204" s="296"/>
      <c r="V204" s="296"/>
      <c r="W204" s="296"/>
      <c r="X204" s="296"/>
      <c r="Y204" s="296"/>
      <c r="Z204" s="296"/>
      <c r="AA204" s="296"/>
      <c r="AB204" s="296"/>
      <c r="AC204" s="296"/>
      <c r="AD204" s="296"/>
      <c r="AE204" s="296"/>
      <c r="AF204" s="297"/>
      <c r="AG204" s="297"/>
      <c r="AH204" s="297"/>
      <c r="AI204" s="297"/>
      <c r="AJ204" s="297"/>
      <c r="AK204" s="297"/>
      <c r="AL204" s="297"/>
      <c r="AM204" s="297"/>
      <c r="AN204" s="297"/>
      <c r="AO204" s="297"/>
      <c r="AP204" s="297"/>
      <c r="AQ204" s="297"/>
      <c r="AR204" s="297"/>
      <c r="AS204" s="297"/>
      <c r="AT204" s="297"/>
      <c r="AU204" s="297"/>
      <c r="AV204" s="297"/>
      <c r="AW204" s="297"/>
      <c r="AX204" s="297"/>
      <c r="AY204" s="297"/>
      <c r="AZ204" s="297"/>
      <c r="BA204" s="297"/>
      <c r="BB204" s="297"/>
      <c r="BC204" s="297"/>
      <c r="BD204" s="297"/>
      <c r="BE204" s="297"/>
      <c r="BF204" s="297"/>
      <c r="BG204" s="297"/>
      <c r="BH204" s="297"/>
      <c r="BI204" s="297"/>
      <c r="BJ204" s="297"/>
      <c r="BK204" s="297"/>
      <c r="BL204" s="297"/>
      <c r="BM204" s="297"/>
      <c r="BN204" s="297"/>
      <c r="BO204" s="297"/>
      <c r="BP204" s="297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</row>
    <row r="205" spans="1:86" ht="17.45" customHeight="1" x14ac:dyDescent="0.25">
      <c r="A205" s="171"/>
      <c r="B205" s="171"/>
      <c r="C205" s="171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296"/>
      <c r="O205" s="296"/>
      <c r="P205" s="296"/>
      <c r="Q205" s="296"/>
      <c r="R205" s="296"/>
      <c r="S205" s="296"/>
      <c r="T205" s="296"/>
      <c r="U205" s="296"/>
      <c r="V205" s="296"/>
      <c r="W205" s="296"/>
      <c r="X205" s="296"/>
      <c r="Y205" s="296"/>
      <c r="Z205" s="296"/>
      <c r="AA205" s="296"/>
      <c r="AB205" s="296"/>
      <c r="AC205" s="296"/>
      <c r="AD205" s="296"/>
      <c r="AE205" s="296"/>
      <c r="AF205" s="297"/>
      <c r="AG205" s="297"/>
      <c r="AH205" s="297"/>
      <c r="AI205" s="297"/>
      <c r="AJ205" s="297"/>
      <c r="AK205" s="297"/>
      <c r="AL205" s="297"/>
      <c r="AM205" s="297"/>
      <c r="AN205" s="297"/>
      <c r="AO205" s="297"/>
      <c r="AP205" s="297"/>
      <c r="AQ205" s="297"/>
      <c r="AR205" s="297"/>
      <c r="AS205" s="297"/>
      <c r="AT205" s="297"/>
      <c r="AU205" s="297"/>
      <c r="AV205" s="297"/>
      <c r="AW205" s="297"/>
      <c r="AX205" s="297"/>
      <c r="AY205" s="297"/>
      <c r="AZ205" s="297"/>
      <c r="BA205" s="297"/>
      <c r="BB205" s="297"/>
      <c r="BC205" s="297"/>
      <c r="BD205" s="297"/>
      <c r="BE205" s="297"/>
      <c r="BF205" s="297"/>
      <c r="BG205" s="297"/>
      <c r="BH205" s="297"/>
      <c r="BI205" s="297"/>
      <c r="BJ205" s="297"/>
      <c r="BK205" s="297"/>
      <c r="BL205" s="297"/>
      <c r="BM205" s="297"/>
      <c r="BN205" s="297"/>
      <c r="BO205" s="297"/>
      <c r="BP205" s="297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</row>
    <row r="206" spans="1:86" ht="17.45" customHeight="1" x14ac:dyDescent="0.25">
      <c r="A206" s="171"/>
      <c r="B206" s="171"/>
      <c r="C206" s="171"/>
      <c r="D206" s="171"/>
      <c r="E206" s="171"/>
      <c r="F206" s="171"/>
      <c r="G206" s="171"/>
      <c r="H206" s="171"/>
      <c r="I206" s="171"/>
      <c r="J206" s="171"/>
      <c r="K206" s="171"/>
      <c r="L206" s="171"/>
      <c r="M206" s="171"/>
      <c r="N206" s="295"/>
      <c r="O206" s="295"/>
      <c r="P206" s="295"/>
      <c r="Q206" s="295"/>
      <c r="R206" s="295"/>
      <c r="S206" s="295"/>
      <c r="T206" s="295"/>
      <c r="U206" s="295"/>
      <c r="V206" s="295"/>
      <c r="W206" s="295"/>
      <c r="X206" s="295"/>
      <c r="Y206" s="295"/>
      <c r="Z206" s="295"/>
      <c r="AA206" s="295"/>
      <c r="AB206" s="295"/>
      <c r="AC206" s="295"/>
      <c r="AD206" s="295"/>
      <c r="AE206" s="295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</row>
    <row r="207" spans="1:86" s="137" customFormat="1" ht="17.45" customHeight="1" x14ac:dyDescent="0.25">
      <c r="A207" s="171"/>
      <c r="B207" s="171"/>
      <c r="C207" s="171"/>
      <c r="D207" s="171"/>
      <c r="E207" s="171"/>
      <c r="F207" s="171"/>
      <c r="G207" s="171"/>
      <c r="H207" s="171"/>
      <c r="I207" s="171"/>
      <c r="J207" s="171"/>
      <c r="K207" s="171"/>
      <c r="L207" s="171"/>
      <c r="M207" s="171"/>
      <c r="N207" s="295"/>
      <c r="O207" s="295"/>
      <c r="P207" s="295"/>
      <c r="Q207" s="295"/>
      <c r="R207" s="295"/>
      <c r="S207" s="295"/>
      <c r="T207" s="295"/>
      <c r="U207" s="295"/>
      <c r="V207" s="295"/>
      <c r="W207" s="295"/>
      <c r="X207" s="295"/>
      <c r="Y207" s="295"/>
      <c r="Z207" s="295"/>
      <c r="AA207" s="295"/>
      <c r="AB207" s="295"/>
      <c r="AC207" s="295"/>
      <c r="AD207" s="295"/>
      <c r="AE207" s="295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</row>
    <row r="208" spans="1:86" s="137" customFormat="1" ht="17.45" customHeight="1" x14ac:dyDescent="0.25">
      <c r="A208" s="171"/>
      <c r="B208" s="171"/>
      <c r="C208" s="171"/>
      <c r="D208" s="171"/>
      <c r="E208" s="171"/>
      <c r="F208" s="171"/>
      <c r="G208" s="171"/>
      <c r="H208" s="171"/>
      <c r="I208" s="171"/>
      <c r="J208" s="171"/>
      <c r="K208" s="171"/>
      <c r="L208" s="171"/>
      <c r="M208" s="171"/>
      <c r="N208" s="295"/>
      <c r="O208" s="295"/>
      <c r="P208" s="295"/>
      <c r="Q208" s="295"/>
      <c r="R208" s="295"/>
      <c r="S208" s="295"/>
      <c r="T208" s="295"/>
      <c r="U208" s="295"/>
      <c r="V208" s="295"/>
      <c r="W208" s="295"/>
      <c r="X208" s="295"/>
      <c r="Y208" s="295"/>
      <c r="Z208" s="295"/>
      <c r="AA208" s="295"/>
      <c r="AB208" s="295"/>
      <c r="AC208" s="295"/>
      <c r="AD208" s="295"/>
      <c r="AE208" s="295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</row>
    <row r="209" spans="1:86" ht="17.45" customHeight="1" x14ac:dyDescent="0.25">
      <c r="A209" s="171"/>
      <c r="B209" s="171"/>
      <c r="C209" s="171"/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295"/>
      <c r="O209" s="295"/>
      <c r="P209" s="295"/>
      <c r="Q209" s="295"/>
      <c r="R209" s="295"/>
      <c r="S209" s="295"/>
      <c r="T209" s="295"/>
      <c r="U209" s="295"/>
      <c r="V209" s="295"/>
      <c r="W209" s="295"/>
      <c r="X209" s="295"/>
      <c r="Y209" s="295"/>
      <c r="Z209" s="295"/>
      <c r="AA209" s="295"/>
      <c r="AB209" s="295"/>
      <c r="AC209" s="295"/>
      <c r="AD209" s="295"/>
      <c r="AE209" s="295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</row>
    <row r="210" spans="1:86" s="137" customFormat="1" ht="17.45" customHeight="1" x14ac:dyDescent="0.25">
      <c r="A210" s="171"/>
      <c r="B210" s="171"/>
      <c r="C210" s="171"/>
      <c r="D210" s="171"/>
      <c r="E210" s="171"/>
      <c r="F210" s="171"/>
      <c r="G210" s="171"/>
      <c r="H210" s="171"/>
      <c r="I210" s="171"/>
      <c r="J210" s="171"/>
      <c r="K210" s="171"/>
      <c r="L210" s="171"/>
      <c r="M210" s="171"/>
      <c r="N210" s="296"/>
      <c r="O210" s="296"/>
      <c r="P210" s="296"/>
      <c r="Q210" s="296"/>
      <c r="R210" s="296"/>
      <c r="S210" s="296"/>
      <c r="T210" s="296"/>
      <c r="U210" s="296"/>
      <c r="V210" s="296"/>
      <c r="W210" s="296"/>
      <c r="X210" s="296"/>
      <c r="Y210" s="296"/>
      <c r="Z210" s="296"/>
      <c r="AA210" s="296"/>
      <c r="AB210" s="296"/>
      <c r="AC210" s="296"/>
      <c r="AD210" s="296"/>
      <c r="AE210" s="296"/>
      <c r="AF210" s="297"/>
      <c r="AG210" s="297"/>
      <c r="AH210" s="297"/>
      <c r="AI210" s="297"/>
      <c r="AJ210" s="297"/>
      <c r="AK210" s="297"/>
      <c r="AL210" s="297"/>
      <c r="AM210" s="297"/>
      <c r="AN210" s="297"/>
      <c r="AO210" s="297"/>
      <c r="AP210" s="297"/>
      <c r="AQ210" s="297"/>
      <c r="AR210" s="297"/>
      <c r="AS210" s="297"/>
      <c r="AT210" s="297"/>
      <c r="AU210" s="297"/>
      <c r="AV210" s="297"/>
      <c r="AW210" s="297"/>
      <c r="AX210" s="297"/>
      <c r="AY210" s="297"/>
      <c r="AZ210" s="297"/>
      <c r="BA210" s="297"/>
      <c r="BB210" s="297"/>
      <c r="BC210" s="297"/>
      <c r="BD210" s="297"/>
      <c r="BE210" s="297"/>
      <c r="BF210" s="297"/>
      <c r="BG210" s="297"/>
      <c r="BH210" s="297"/>
      <c r="BI210" s="297"/>
      <c r="BJ210" s="297"/>
      <c r="BK210" s="297"/>
      <c r="BL210" s="297"/>
      <c r="BM210" s="297"/>
      <c r="BN210" s="297"/>
      <c r="BO210" s="297"/>
      <c r="BP210" s="297"/>
    </row>
    <row r="211" spans="1:86" s="137" customFormat="1" ht="17.45" customHeight="1" x14ac:dyDescent="0.25">
      <c r="A211" s="171"/>
      <c r="B211" s="171"/>
      <c r="C211" s="171"/>
      <c r="D211" s="171"/>
      <c r="E211" s="171"/>
      <c r="F211" s="171"/>
      <c r="G211" s="171"/>
      <c r="H211" s="171"/>
      <c r="I211" s="171"/>
      <c r="J211" s="171"/>
      <c r="K211" s="171"/>
      <c r="L211" s="171"/>
      <c r="M211" s="171"/>
      <c r="N211" s="296"/>
      <c r="O211" s="296"/>
      <c r="P211" s="296"/>
      <c r="Q211" s="296"/>
      <c r="R211" s="296"/>
      <c r="S211" s="296"/>
      <c r="T211" s="296"/>
      <c r="U211" s="296"/>
      <c r="V211" s="296"/>
      <c r="W211" s="296"/>
      <c r="X211" s="296"/>
      <c r="Y211" s="296"/>
      <c r="Z211" s="296"/>
      <c r="AA211" s="296"/>
      <c r="AB211" s="296"/>
      <c r="AC211" s="296"/>
      <c r="AD211" s="296"/>
      <c r="AE211" s="296"/>
      <c r="AF211" s="297"/>
      <c r="AG211" s="297"/>
      <c r="AH211" s="297"/>
      <c r="AI211" s="297"/>
      <c r="AJ211" s="297"/>
      <c r="AK211" s="297"/>
      <c r="AL211" s="297"/>
      <c r="AM211" s="297"/>
      <c r="AN211" s="297"/>
      <c r="AO211" s="297"/>
      <c r="AP211" s="297"/>
      <c r="AQ211" s="297"/>
      <c r="AR211" s="297"/>
      <c r="AS211" s="297"/>
      <c r="AT211" s="297"/>
      <c r="AU211" s="297"/>
      <c r="AV211" s="297"/>
      <c r="AW211" s="297"/>
      <c r="AX211" s="297"/>
      <c r="AY211" s="297"/>
      <c r="AZ211" s="297"/>
      <c r="BA211" s="297"/>
      <c r="BB211" s="297"/>
      <c r="BC211" s="297"/>
      <c r="BD211" s="297"/>
      <c r="BE211" s="297"/>
      <c r="BF211" s="297"/>
      <c r="BG211" s="297"/>
      <c r="BH211" s="297"/>
      <c r="BI211" s="297"/>
      <c r="BJ211" s="297"/>
      <c r="BK211" s="297"/>
      <c r="BL211" s="297"/>
      <c r="BM211" s="297"/>
      <c r="BN211" s="297"/>
      <c r="BO211" s="297"/>
      <c r="BP211" s="297"/>
    </row>
    <row r="212" spans="1:86" ht="17.45" customHeight="1" x14ac:dyDescent="0.25">
      <c r="A212" s="171"/>
      <c r="B212" s="171"/>
      <c r="C212" s="171"/>
      <c r="D212" s="171"/>
      <c r="E212" s="171"/>
      <c r="F212" s="171"/>
      <c r="G212" s="171"/>
      <c r="H212" s="171"/>
      <c r="I212" s="171"/>
      <c r="J212" s="171"/>
      <c r="K212" s="171"/>
      <c r="L212" s="171"/>
      <c r="M212" s="171"/>
      <c r="N212" s="295"/>
      <c r="O212" s="295"/>
      <c r="P212" s="295"/>
      <c r="Q212" s="295"/>
      <c r="R212" s="295"/>
      <c r="S212" s="295"/>
      <c r="T212" s="295"/>
      <c r="U212" s="295"/>
      <c r="V212" s="295"/>
      <c r="W212" s="295"/>
      <c r="X212" s="295"/>
      <c r="Y212" s="295"/>
      <c r="Z212" s="295"/>
      <c r="AA212" s="295"/>
      <c r="AB212" s="295"/>
      <c r="AC212" s="295"/>
      <c r="AD212" s="295"/>
      <c r="AE212" s="295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</row>
    <row r="213" spans="1:86" ht="17.45" customHeight="1" x14ac:dyDescent="0.25">
      <c r="A213" s="171"/>
      <c r="B213" s="171"/>
      <c r="C213" s="171"/>
      <c r="D213" s="171"/>
      <c r="E213" s="171"/>
      <c r="F213" s="171"/>
      <c r="G213" s="171"/>
      <c r="H213" s="171"/>
      <c r="I213" s="171"/>
      <c r="J213" s="171"/>
      <c r="K213" s="171"/>
      <c r="L213" s="171"/>
      <c r="M213" s="171"/>
      <c r="N213" s="296"/>
      <c r="O213" s="296"/>
      <c r="P213" s="296"/>
      <c r="Q213" s="296"/>
      <c r="R213" s="296"/>
      <c r="S213" s="296"/>
      <c r="T213" s="296"/>
      <c r="U213" s="296"/>
      <c r="V213" s="296"/>
      <c r="W213" s="296"/>
      <c r="X213" s="296"/>
      <c r="Y213" s="296"/>
      <c r="Z213" s="296"/>
      <c r="AA213" s="296"/>
      <c r="AB213" s="296"/>
      <c r="AC213" s="296"/>
      <c r="AD213" s="296"/>
      <c r="AE213" s="296"/>
      <c r="AF213" s="297"/>
      <c r="AG213" s="297"/>
      <c r="AH213" s="297"/>
      <c r="AI213" s="297"/>
      <c r="AJ213" s="297"/>
      <c r="AK213" s="297"/>
      <c r="AL213" s="297"/>
      <c r="AM213" s="297"/>
      <c r="AN213" s="297"/>
      <c r="AO213" s="297"/>
      <c r="AP213" s="297"/>
      <c r="AQ213" s="297"/>
      <c r="AR213" s="297"/>
      <c r="AS213" s="297"/>
      <c r="AT213" s="297"/>
      <c r="AU213" s="297"/>
      <c r="AV213" s="297"/>
      <c r="AW213" s="297"/>
      <c r="AX213" s="297"/>
      <c r="AY213" s="297"/>
      <c r="AZ213" s="297"/>
      <c r="BA213" s="297"/>
      <c r="BB213" s="297"/>
      <c r="BC213" s="297"/>
      <c r="BD213" s="297"/>
      <c r="BE213" s="297"/>
      <c r="BF213" s="297"/>
      <c r="BG213" s="297"/>
      <c r="BH213" s="297"/>
      <c r="BI213" s="297"/>
      <c r="BJ213" s="297"/>
      <c r="BK213" s="297"/>
      <c r="BL213" s="297"/>
      <c r="BM213" s="297"/>
      <c r="BN213" s="297"/>
      <c r="BO213" s="297"/>
      <c r="BP213" s="297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</row>
    <row r="214" spans="1:86" ht="17.45" customHeight="1" x14ac:dyDescent="0.25">
      <c r="A214" s="171"/>
      <c r="B214" s="171"/>
      <c r="C214" s="171"/>
      <c r="D214" s="171"/>
      <c r="E214" s="171"/>
      <c r="F214" s="171"/>
      <c r="G214" s="171"/>
      <c r="H214" s="171"/>
      <c r="I214" s="171"/>
      <c r="J214" s="171"/>
      <c r="K214" s="171"/>
      <c r="L214" s="171"/>
      <c r="M214" s="171"/>
      <c r="N214" s="296"/>
      <c r="O214" s="296"/>
      <c r="P214" s="296"/>
      <c r="Q214" s="296"/>
      <c r="R214" s="296"/>
      <c r="S214" s="296"/>
      <c r="T214" s="296"/>
      <c r="U214" s="296"/>
      <c r="V214" s="296"/>
      <c r="W214" s="296"/>
      <c r="X214" s="296"/>
      <c r="Y214" s="296"/>
      <c r="Z214" s="296"/>
      <c r="AA214" s="296"/>
      <c r="AB214" s="296"/>
      <c r="AC214" s="296"/>
      <c r="AD214" s="296"/>
      <c r="AE214" s="296"/>
      <c r="AF214" s="297"/>
      <c r="AG214" s="297"/>
      <c r="AH214" s="297"/>
      <c r="AI214" s="297"/>
      <c r="AJ214" s="297"/>
      <c r="AK214" s="297"/>
      <c r="AL214" s="297"/>
      <c r="AM214" s="297"/>
      <c r="AN214" s="297"/>
      <c r="AO214" s="297"/>
      <c r="AP214" s="297"/>
      <c r="AQ214" s="297"/>
      <c r="AR214" s="297"/>
      <c r="AS214" s="297"/>
      <c r="AT214" s="297"/>
      <c r="AU214" s="297"/>
      <c r="AV214" s="297"/>
      <c r="AW214" s="297"/>
      <c r="AX214" s="297"/>
      <c r="AY214" s="297"/>
      <c r="AZ214" s="297"/>
      <c r="BA214" s="297"/>
      <c r="BB214" s="297"/>
      <c r="BC214" s="297"/>
      <c r="BD214" s="297"/>
      <c r="BE214" s="297"/>
      <c r="BF214" s="297"/>
      <c r="BG214" s="297"/>
      <c r="BH214" s="297"/>
      <c r="BI214" s="297"/>
      <c r="BJ214" s="297"/>
      <c r="BK214" s="297"/>
      <c r="BL214" s="297"/>
      <c r="BM214" s="297"/>
      <c r="BN214" s="297"/>
      <c r="BO214" s="297"/>
      <c r="BP214" s="297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</row>
    <row r="215" spans="1:86" s="137" customFormat="1" ht="17.45" customHeight="1" x14ac:dyDescent="0.25">
      <c r="A215" s="171"/>
      <c r="B215" s="171"/>
      <c r="C215" s="171"/>
      <c r="D215" s="171"/>
      <c r="E215" s="171"/>
      <c r="F215" s="171"/>
      <c r="G215" s="171"/>
      <c r="H215" s="171"/>
      <c r="I215" s="171"/>
      <c r="J215" s="171"/>
      <c r="K215" s="171"/>
      <c r="L215" s="171"/>
      <c r="M215" s="171"/>
      <c r="N215" s="295"/>
      <c r="O215" s="295"/>
      <c r="P215" s="295"/>
      <c r="Q215" s="295"/>
      <c r="R215" s="295"/>
      <c r="S215" s="295"/>
      <c r="T215" s="295"/>
      <c r="U215" s="295"/>
      <c r="V215" s="295"/>
      <c r="W215" s="295"/>
      <c r="X215" s="295"/>
      <c r="Y215" s="295"/>
      <c r="Z215" s="295"/>
      <c r="AA215" s="295"/>
      <c r="AB215" s="295"/>
      <c r="AC215" s="295"/>
      <c r="AD215" s="295"/>
      <c r="AE215" s="295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</row>
    <row r="216" spans="1:86" ht="17.45" customHeight="1" x14ac:dyDescent="0.25">
      <c r="A216" s="171"/>
      <c r="B216" s="171"/>
      <c r="C216" s="171"/>
      <c r="D216" s="171"/>
      <c r="E216" s="171"/>
      <c r="F216" s="171"/>
      <c r="G216" s="171"/>
      <c r="H216" s="171"/>
      <c r="I216" s="171"/>
      <c r="J216" s="171"/>
      <c r="K216" s="171"/>
      <c r="L216" s="171"/>
      <c r="M216" s="171"/>
      <c r="N216" s="295"/>
      <c r="O216" s="295"/>
      <c r="P216" s="295"/>
      <c r="Q216" s="295"/>
      <c r="R216" s="295"/>
      <c r="S216" s="295"/>
      <c r="T216" s="295"/>
      <c r="U216" s="295"/>
      <c r="V216" s="295"/>
      <c r="W216" s="295"/>
      <c r="X216" s="295"/>
      <c r="Y216" s="295"/>
      <c r="Z216" s="295"/>
      <c r="AA216" s="295"/>
      <c r="AB216" s="295"/>
      <c r="AC216" s="295"/>
      <c r="AD216" s="295"/>
      <c r="AE216" s="295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</row>
    <row r="217" spans="1:86" ht="17.45" customHeight="1" x14ac:dyDescent="0.25">
      <c r="A217" s="171"/>
      <c r="B217" s="171"/>
      <c r="C217" s="171"/>
      <c r="D217" s="171"/>
      <c r="E217" s="171"/>
      <c r="F217" s="171"/>
      <c r="G217" s="171"/>
      <c r="H217" s="171"/>
      <c r="I217" s="171"/>
      <c r="J217" s="171"/>
      <c r="K217" s="171"/>
      <c r="L217" s="171"/>
      <c r="M217" s="171"/>
      <c r="N217" s="295"/>
      <c r="O217" s="295"/>
      <c r="P217" s="295"/>
      <c r="Q217" s="295"/>
      <c r="R217" s="295"/>
      <c r="S217" s="295"/>
      <c r="T217" s="295"/>
      <c r="U217" s="295"/>
      <c r="V217" s="295"/>
      <c r="W217" s="295"/>
      <c r="X217" s="295"/>
      <c r="Y217" s="295"/>
      <c r="Z217" s="295"/>
      <c r="AA217" s="295"/>
      <c r="AB217" s="295"/>
      <c r="AC217" s="295"/>
      <c r="AD217" s="295"/>
      <c r="AE217" s="295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</row>
    <row r="218" spans="1:86" ht="17.45" customHeight="1" x14ac:dyDescent="0.25">
      <c r="A218" s="171"/>
      <c r="B218" s="171"/>
      <c r="C218" s="171"/>
      <c r="D218" s="171"/>
      <c r="E218" s="171"/>
      <c r="F218" s="171"/>
      <c r="G218" s="171"/>
      <c r="H218" s="171"/>
      <c r="I218" s="171"/>
      <c r="J218" s="171"/>
      <c r="K218" s="171"/>
      <c r="L218" s="171"/>
      <c r="M218" s="171"/>
      <c r="N218" s="296"/>
      <c r="O218" s="296"/>
      <c r="P218" s="296"/>
      <c r="Q218" s="296"/>
      <c r="R218" s="296"/>
      <c r="S218" s="296"/>
      <c r="T218" s="296"/>
      <c r="U218" s="296"/>
      <c r="V218" s="296"/>
      <c r="W218" s="296"/>
      <c r="X218" s="296"/>
      <c r="Y218" s="296"/>
      <c r="Z218" s="296"/>
      <c r="AA218" s="296"/>
      <c r="AB218" s="296"/>
      <c r="AC218" s="296"/>
      <c r="AD218" s="296"/>
      <c r="AE218" s="296"/>
      <c r="AF218" s="297"/>
      <c r="AG218" s="297"/>
      <c r="AH218" s="297"/>
      <c r="AI218" s="297"/>
      <c r="AJ218" s="297"/>
      <c r="AK218" s="297"/>
      <c r="AL218" s="297"/>
      <c r="AM218" s="297"/>
      <c r="AN218" s="297"/>
      <c r="AO218" s="297"/>
      <c r="AP218" s="297"/>
      <c r="AQ218" s="297"/>
      <c r="AR218" s="297"/>
      <c r="AS218" s="297"/>
      <c r="AT218" s="297"/>
      <c r="AU218" s="297"/>
      <c r="AV218" s="297"/>
      <c r="AW218" s="297"/>
      <c r="AX218" s="297"/>
      <c r="AY218" s="297"/>
      <c r="AZ218" s="297"/>
      <c r="BA218" s="297"/>
      <c r="BB218" s="297"/>
      <c r="BC218" s="297"/>
      <c r="BD218" s="297"/>
      <c r="BE218" s="297"/>
      <c r="BF218" s="297"/>
      <c r="BG218" s="297"/>
      <c r="BH218" s="297"/>
      <c r="BI218" s="297"/>
      <c r="BJ218" s="297"/>
      <c r="BK218" s="297"/>
      <c r="BL218" s="297"/>
      <c r="BM218" s="297"/>
      <c r="BN218" s="297"/>
      <c r="BO218" s="297"/>
      <c r="BP218" s="297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</row>
    <row r="219" spans="1:86" ht="17.45" customHeight="1" x14ac:dyDescent="0.25">
      <c r="A219" s="171"/>
      <c r="B219" s="171"/>
      <c r="C219" s="171"/>
      <c r="D219" s="171"/>
      <c r="E219" s="171"/>
      <c r="F219" s="171"/>
      <c r="G219" s="171"/>
      <c r="H219" s="171"/>
      <c r="I219" s="171"/>
      <c r="J219" s="171"/>
      <c r="K219" s="171"/>
      <c r="L219" s="171"/>
      <c r="M219" s="171"/>
      <c r="N219" s="295"/>
      <c r="O219" s="295"/>
      <c r="P219" s="295"/>
      <c r="Q219" s="295"/>
      <c r="R219" s="295"/>
      <c r="S219" s="295"/>
      <c r="T219" s="295"/>
      <c r="U219" s="295"/>
      <c r="V219" s="295"/>
      <c r="W219" s="295"/>
      <c r="X219" s="295"/>
      <c r="Y219" s="295"/>
      <c r="Z219" s="295"/>
      <c r="AA219" s="295"/>
      <c r="AB219" s="295"/>
      <c r="AC219" s="295"/>
      <c r="AD219" s="295"/>
      <c r="AE219" s="295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</row>
    <row r="220" spans="1:86" ht="17.45" customHeight="1" x14ac:dyDescent="0.25">
      <c r="A220" s="171"/>
      <c r="B220" s="171"/>
      <c r="C220" s="171"/>
      <c r="D220" s="171"/>
      <c r="E220" s="171"/>
      <c r="F220" s="171"/>
      <c r="G220" s="171"/>
      <c r="H220" s="171"/>
      <c r="I220" s="171"/>
      <c r="J220" s="171"/>
      <c r="K220" s="171"/>
      <c r="L220" s="171"/>
      <c r="M220" s="171"/>
      <c r="N220" s="295"/>
      <c r="O220" s="295"/>
      <c r="P220" s="295"/>
      <c r="Q220" s="295"/>
      <c r="R220" s="295"/>
      <c r="S220" s="295"/>
      <c r="T220" s="295"/>
      <c r="U220" s="295"/>
      <c r="V220" s="295"/>
      <c r="W220" s="295"/>
      <c r="X220" s="295"/>
      <c r="Y220" s="295"/>
      <c r="Z220" s="295"/>
      <c r="AA220" s="295"/>
      <c r="AB220" s="295"/>
      <c r="AC220" s="295"/>
      <c r="AD220" s="295"/>
      <c r="AE220" s="295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</row>
    <row r="221" spans="1:86" ht="17.45" customHeight="1" x14ac:dyDescent="0.25">
      <c r="A221" s="171"/>
      <c r="B221" s="171"/>
      <c r="C221" s="171"/>
      <c r="D221" s="171"/>
      <c r="E221" s="171"/>
      <c r="F221" s="171"/>
      <c r="G221" s="171"/>
      <c r="H221" s="171"/>
      <c r="I221" s="171"/>
      <c r="J221" s="171"/>
      <c r="K221" s="171"/>
      <c r="L221" s="171"/>
      <c r="M221" s="171"/>
      <c r="N221" s="295"/>
      <c r="O221" s="295"/>
      <c r="P221" s="295"/>
      <c r="Q221" s="295"/>
      <c r="R221" s="295"/>
      <c r="S221" s="295"/>
      <c r="T221" s="295"/>
      <c r="U221" s="295"/>
      <c r="V221" s="295"/>
      <c r="W221" s="295"/>
      <c r="X221" s="295"/>
      <c r="Y221" s="295"/>
      <c r="Z221" s="295"/>
      <c r="AA221" s="295"/>
      <c r="AB221" s="295"/>
      <c r="AC221" s="295"/>
      <c r="AD221" s="295"/>
      <c r="AE221" s="295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</row>
    <row r="222" spans="1:86" ht="17.45" customHeight="1" x14ac:dyDescent="0.25">
      <c r="A222" s="171"/>
      <c r="B222" s="171"/>
      <c r="C222" s="171"/>
      <c r="D222" s="171"/>
      <c r="E222" s="171"/>
      <c r="F222" s="171"/>
      <c r="G222" s="171"/>
      <c r="H222" s="171"/>
      <c r="I222" s="171"/>
      <c r="J222" s="171"/>
      <c r="K222" s="171"/>
      <c r="L222" s="171"/>
      <c r="M222" s="171"/>
      <c r="N222" s="295"/>
      <c r="O222" s="295"/>
      <c r="P222" s="295"/>
      <c r="Q222" s="295"/>
      <c r="R222" s="295"/>
      <c r="S222" s="295"/>
      <c r="T222" s="295"/>
      <c r="U222" s="295"/>
      <c r="V222" s="295"/>
      <c r="W222" s="295"/>
      <c r="X222" s="295"/>
      <c r="Y222" s="295"/>
      <c r="Z222" s="295"/>
      <c r="AA222" s="295"/>
      <c r="AB222" s="295"/>
      <c r="AC222" s="295"/>
      <c r="AD222" s="295"/>
      <c r="AE222" s="295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</row>
    <row r="223" spans="1:86" s="137" customFormat="1" ht="17.45" customHeight="1" x14ac:dyDescent="0.25">
      <c r="A223" s="171"/>
      <c r="B223" s="171"/>
      <c r="C223" s="171"/>
      <c r="D223" s="171"/>
      <c r="E223" s="171"/>
      <c r="F223" s="171"/>
      <c r="G223" s="171"/>
      <c r="H223" s="171"/>
      <c r="I223" s="171"/>
      <c r="J223" s="171"/>
      <c r="K223" s="171"/>
      <c r="L223" s="171"/>
      <c r="M223" s="171"/>
      <c r="N223" s="295"/>
      <c r="O223" s="295"/>
      <c r="P223" s="295"/>
      <c r="Q223" s="295"/>
      <c r="R223" s="295"/>
      <c r="S223" s="295"/>
      <c r="T223" s="295"/>
      <c r="U223" s="295"/>
      <c r="V223" s="295"/>
      <c r="W223" s="295"/>
      <c r="X223" s="295"/>
      <c r="Y223" s="295"/>
      <c r="Z223" s="295"/>
      <c r="AA223" s="295"/>
      <c r="AB223" s="295"/>
      <c r="AC223" s="295"/>
      <c r="AD223" s="295"/>
      <c r="AE223" s="295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</row>
    <row r="224" spans="1:86" ht="17.45" customHeight="1" x14ac:dyDescent="0.25">
      <c r="A224" s="171"/>
      <c r="B224" s="171"/>
      <c r="C224" s="171"/>
      <c r="D224" s="171"/>
      <c r="E224" s="171"/>
      <c r="F224" s="171"/>
      <c r="G224" s="171"/>
      <c r="H224" s="171"/>
      <c r="I224" s="171"/>
      <c r="J224" s="171"/>
      <c r="K224" s="171"/>
      <c r="L224" s="171"/>
      <c r="M224" s="171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  <c r="X224" s="295"/>
      <c r="Y224" s="295"/>
      <c r="Z224" s="295"/>
      <c r="AA224" s="295"/>
      <c r="AB224" s="295"/>
      <c r="AC224" s="295"/>
      <c r="AD224" s="295"/>
      <c r="AE224" s="295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</row>
    <row r="225" spans="1:86" ht="17.45" customHeight="1" x14ac:dyDescent="0.25">
      <c r="A225" s="171"/>
      <c r="B225" s="171"/>
      <c r="C225" s="171"/>
      <c r="D225" s="171"/>
      <c r="E225" s="171"/>
      <c r="F225" s="171"/>
      <c r="G225" s="171"/>
      <c r="H225" s="171"/>
      <c r="I225" s="171"/>
      <c r="J225" s="171"/>
      <c r="K225" s="171"/>
      <c r="L225" s="171"/>
      <c r="M225" s="171"/>
      <c r="N225" s="295"/>
      <c r="O225" s="295"/>
      <c r="P225" s="295"/>
      <c r="Q225" s="295"/>
      <c r="R225" s="295"/>
      <c r="S225" s="295"/>
      <c r="T225" s="295"/>
      <c r="U225" s="295"/>
      <c r="V225" s="295"/>
      <c r="W225" s="295"/>
      <c r="X225" s="295"/>
      <c r="Y225" s="295"/>
      <c r="Z225" s="295"/>
      <c r="AA225" s="295"/>
      <c r="AB225" s="295"/>
      <c r="AC225" s="295"/>
      <c r="AD225" s="295"/>
      <c r="AE225" s="295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</row>
    <row r="226" spans="1:86" s="137" customFormat="1" ht="17.45" customHeight="1" x14ac:dyDescent="0.25">
      <c r="A226" s="171"/>
      <c r="B226" s="171"/>
      <c r="C226" s="171"/>
      <c r="D226" s="171"/>
      <c r="E226" s="171"/>
      <c r="F226" s="171"/>
      <c r="G226" s="171"/>
      <c r="H226" s="171"/>
      <c r="I226" s="171"/>
      <c r="J226" s="171"/>
      <c r="K226" s="171"/>
      <c r="L226" s="171"/>
      <c r="M226" s="171"/>
      <c r="N226" s="296"/>
      <c r="O226" s="296"/>
      <c r="P226" s="296"/>
      <c r="Q226" s="296"/>
      <c r="R226" s="296"/>
      <c r="S226" s="296"/>
      <c r="T226" s="296"/>
      <c r="U226" s="296"/>
      <c r="V226" s="296"/>
      <c r="W226" s="296"/>
      <c r="X226" s="296"/>
      <c r="Y226" s="296"/>
      <c r="Z226" s="296"/>
      <c r="AA226" s="296"/>
      <c r="AB226" s="296"/>
      <c r="AC226" s="296"/>
      <c r="AD226" s="296"/>
      <c r="AE226" s="296"/>
      <c r="AF226" s="297"/>
      <c r="AG226" s="297"/>
      <c r="AH226" s="297"/>
      <c r="AI226" s="297"/>
      <c r="AJ226" s="297"/>
      <c r="AK226" s="297"/>
      <c r="AL226" s="297"/>
      <c r="AM226" s="297"/>
      <c r="AN226" s="297"/>
      <c r="AO226" s="297"/>
      <c r="AP226" s="297"/>
      <c r="AQ226" s="297"/>
      <c r="AR226" s="297"/>
      <c r="AS226" s="297"/>
      <c r="AT226" s="297"/>
      <c r="AU226" s="297"/>
      <c r="AV226" s="297"/>
      <c r="AW226" s="297"/>
      <c r="AX226" s="297"/>
      <c r="AY226" s="297"/>
      <c r="AZ226" s="297"/>
      <c r="BA226" s="297"/>
      <c r="BB226" s="297"/>
      <c r="BC226" s="297"/>
      <c r="BD226" s="297"/>
      <c r="BE226" s="297"/>
      <c r="BF226" s="297"/>
      <c r="BG226" s="297"/>
      <c r="BH226" s="297"/>
      <c r="BI226" s="297"/>
      <c r="BJ226" s="297"/>
      <c r="BK226" s="297"/>
      <c r="BL226" s="297"/>
      <c r="BM226" s="297"/>
      <c r="BN226" s="297"/>
      <c r="BO226" s="297"/>
      <c r="BP226" s="297"/>
    </row>
    <row r="227" spans="1:86" ht="17.45" customHeight="1" x14ac:dyDescent="0.25">
      <c r="A227" s="171"/>
      <c r="B227" s="171"/>
      <c r="C227" s="171"/>
      <c r="D227" s="171"/>
      <c r="E227" s="171"/>
      <c r="F227" s="171"/>
      <c r="G227" s="171"/>
      <c r="H227" s="171"/>
      <c r="I227" s="171"/>
      <c r="J227" s="171"/>
      <c r="K227" s="171"/>
      <c r="L227" s="171"/>
      <c r="M227" s="171"/>
      <c r="N227" s="295"/>
      <c r="O227" s="295"/>
      <c r="P227" s="295"/>
      <c r="Q227" s="295"/>
      <c r="R227" s="295"/>
      <c r="S227" s="295"/>
      <c r="T227" s="295"/>
      <c r="U227" s="295"/>
      <c r="V227" s="295"/>
      <c r="W227" s="295"/>
      <c r="X227" s="295"/>
      <c r="Y227" s="295"/>
      <c r="Z227" s="295"/>
      <c r="AA227" s="295"/>
      <c r="AB227" s="295"/>
      <c r="AC227" s="295"/>
      <c r="AD227" s="295"/>
      <c r="AE227" s="295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</row>
    <row r="228" spans="1:86" ht="17.45" customHeight="1" x14ac:dyDescent="0.25">
      <c r="A228" s="171"/>
      <c r="B228" s="171"/>
      <c r="C228" s="171"/>
      <c r="D228" s="171"/>
      <c r="E228" s="171"/>
      <c r="F228" s="171"/>
      <c r="G228" s="171"/>
      <c r="H228" s="171"/>
      <c r="I228" s="171"/>
      <c r="J228" s="171"/>
      <c r="K228" s="171"/>
      <c r="L228" s="171"/>
      <c r="M228" s="171"/>
      <c r="N228" s="295"/>
      <c r="O228" s="295"/>
      <c r="P228" s="295"/>
      <c r="Q228" s="295"/>
      <c r="R228" s="295"/>
      <c r="S228" s="295"/>
      <c r="T228" s="295"/>
      <c r="U228" s="295"/>
      <c r="V228" s="295"/>
      <c r="W228" s="295"/>
      <c r="X228" s="295"/>
      <c r="Y228" s="295"/>
      <c r="Z228" s="295"/>
      <c r="AA228" s="295"/>
      <c r="AB228" s="295"/>
      <c r="AC228" s="295"/>
      <c r="AD228" s="295"/>
      <c r="AE228" s="295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</row>
    <row r="229" spans="1:86" ht="17.45" customHeight="1" x14ac:dyDescent="0.25">
      <c r="A229" s="171"/>
      <c r="B229" s="171"/>
      <c r="C229" s="171"/>
      <c r="D229" s="171"/>
      <c r="E229" s="171"/>
      <c r="F229" s="171"/>
      <c r="G229" s="171"/>
      <c r="H229" s="171"/>
      <c r="I229" s="171"/>
      <c r="J229" s="171"/>
      <c r="K229" s="171"/>
      <c r="L229" s="171"/>
      <c r="M229" s="171"/>
      <c r="N229" s="296"/>
      <c r="O229" s="296"/>
      <c r="P229" s="296"/>
      <c r="Q229" s="296"/>
      <c r="R229" s="296"/>
      <c r="S229" s="296"/>
      <c r="T229" s="296"/>
      <c r="U229" s="296"/>
      <c r="V229" s="296"/>
      <c r="W229" s="296"/>
      <c r="X229" s="296"/>
      <c r="Y229" s="296"/>
      <c r="Z229" s="296"/>
      <c r="AA229" s="296"/>
      <c r="AB229" s="296"/>
      <c r="AC229" s="296"/>
      <c r="AD229" s="296"/>
      <c r="AE229" s="296"/>
      <c r="AF229" s="297"/>
      <c r="AG229" s="297"/>
      <c r="AH229" s="297"/>
      <c r="AI229" s="297"/>
      <c r="AJ229" s="297"/>
      <c r="AK229" s="297"/>
      <c r="AL229" s="297"/>
      <c r="AM229" s="297"/>
      <c r="AN229" s="297"/>
      <c r="AO229" s="297"/>
      <c r="AP229" s="297"/>
      <c r="AQ229" s="297"/>
      <c r="AR229" s="297"/>
      <c r="AS229" s="297"/>
      <c r="AT229" s="297"/>
      <c r="AU229" s="297"/>
      <c r="AV229" s="297"/>
      <c r="AW229" s="297"/>
      <c r="AX229" s="297"/>
      <c r="AY229" s="297"/>
      <c r="AZ229" s="297"/>
      <c r="BA229" s="297"/>
      <c r="BB229" s="297"/>
      <c r="BC229" s="297"/>
      <c r="BD229" s="297"/>
      <c r="BE229" s="297"/>
      <c r="BF229" s="297"/>
      <c r="BG229" s="297"/>
      <c r="BH229" s="297"/>
      <c r="BI229" s="297"/>
      <c r="BJ229" s="297"/>
      <c r="BK229" s="297"/>
      <c r="BL229" s="297"/>
      <c r="BM229" s="297"/>
      <c r="BN229" s="297"/>
      <c r="BO229" s="297"/>
      <c r="BP229" s="297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</row>
    <row r="230" spans="1:86" ht="17.45" customHeight="1" x14ac:dyDescent="0.25">
      <c r="A230" s="171"/>
      <c r="B230" s="171"/>
      <c r="C230" s="171"/>
      <c r="D230" s="171"/>
      <c r="E230" s="171"/>
      <c r="F230" s="171"/>
      <c r="G230" s="171"/>
      <c r="H230" s="171"/>
      <c r="I230" s="171"/>
      <c r="J230" s="171"/>
      <c r="K230" s="171"/>
      <c r="L230" s="171"/>
      <c r="M230" s="171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  <c r="X230" s="295"/>
      <c r="Y230" s="295"/>
      <c r="Z230" s="295"/>
      <c r="AA230" s="295"/>
      <c r="AB230" s="295"/>
      <c r="AC230" s="295"/>
      <c r="AD230" s="295"/>
      <c r="AE230" s="295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</row>
    <row r="231" spans="1:86" ht="17.45" customHeight="1" x14ac:dyDescent="0.25">
      <c r="A231" s="171"/>
      <c r="B231" s="171"/>
      <c r="C231" s="171"/>
      <c r="D231" s="171"/>
      <c r="E231" s="171"/>
      <c r="F231" s="171"/>
      <c r="G231" s="171"/>
      <c r="H231" s="171"/>
      <c r="I231" s="171"/>
      <c r="J231" s="171"/>
      <c r="K231" s="171"/>
      <c r="L231" s="171"/>
      <c r="M231" s="171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  <c r="AA231" s="295"/>
      <c r="AB231" s="295"/>
      <c r="AC231" s="295"/>
      <c r="AD231" s="295"/>
      <c r="AE231" s="295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</row>
    <row r="232" spans="1:86" ht="17.45" customHeight="1" x14ac:dyDescent="0.25">
      <c r="A232" s="171"/>
      <c r="B232" s="171"/>
      <c r="C232" s="171"/>
      <c r="D232" s="171"/>
      <c r="E232" s="171"/>
      <c r="F232" s="171"/>
      <c r="G232" s="171"/>
      <c r="H232" s="171"/>
      <c r="I232" s="171"/>
      <c r="J232" s="171"/>
      <c r="K232" s="171"/>
      <c r="L232" s="171"/>
      <c r="M232" s="171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  <c r="X232" s="295"/>
      <c r="Y232" s="295"/>
      <c r="Z232" s="295"/>
      <c r="AA232" s="295"/>
      <c r="AB232" s="295"/>
      <c r="AC232" s="295"/>
      <c r="AD232" s="295"/>
      <c r="AE232" s="295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</row>
    <row r="233" spans="1:86" ht="17.45" customHeight="1" x14ac:dyDescent="0.25">
      <c r="A233" s="171"/>
      <c r="B233" s="171"/>
      <c r="C233" s="171"/>
      <c r="D233" s="171"/>
      <c r="E233" s="171"/>
      <c r="F233" s="171"/>
      <c r="G233" s="171"/>
      <c r="H233" s="171"/>
      <c r="I233" s="171"/>
      <c r="J233" s="171"/>
      <c r="K233" s="171"/>
      <c r="L233" s="171"/>
      <c r="M233" s="171"/>
      <c r="N233" s="295"/>
      <c r="O233" s="295"/>
      <c r="P233" s="295"/>
      <c r="Q233" s="295"/>
      <c r="R233" s="295"/>
      <c r="S233" s="295"/>
      <c r="T233" s="295"/>
      <c r="U233" s="295"/>
      <c r="V233" s="295"/>
      <c r="W233" s="295"/>
      <c r="X233" s="295"/>
      <c r="Y233" s="295"/>
      <c r="Z233" s="295"/>
      <c r="AA233" s="295"/>
      <c r="AB233" s="295"/>
      <c r="AC233" s="295"/>
      <c r="AD233" s="295"/>
      <c r="AE233" s="295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</row>
    <row r="234" spans="1:86" ht="17.45" customHeight="1" x14ac:dyDescent="0.25">
      <c r="A234" s="171"/>
      <c r="B234" s="171"/>
      <c r="C234" s="171"/>
      <c r="D234" s="171"/>
      <c r="E234" s="171"/>
      <c r="F234" s="171"/>
      <c r="G234" s="171"/>
      <c r="H234" s="171"/>
      <c r="I234" s="171"/>
      <c r="J234" s="171"/>
      <c r="K234" s="171"/>
      <c r="L234" s="171"/>
      <c r="M234" s="171"/>
      <c r="N234" s="295"/>
      <c r="O234" s="295"/>
      <c r="P234" s="295"/>
      <c r="Q234" s="295"/>
      <c r="R234" s="295"/>
      <c r="S234" s="295"/>
      <c r="T234" s="295"/>
      <c r="U234" s="295"/>
      <c r="V234" s="295"/>
      <c r="W234" s="295"/>
      <c r="X234" s="295"/>
      <c r="Y234" s="295"/>
      <c r="Z234" s="295"/>
      <c r="AA234" s="295"/>
      <c r="AB234" s="295"/>
      <c r="AC234" s="295"/>
      <c r="AD234" s="295"/>
      <c r="AE234" s="295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</row>
    <row r="235" spans="1:86" ht="17.45" customHeight="1" x14ac:dyDescent="0.25">
      <c r="A235" s="171"/>
      <c r="B235" s="171"/>
      <c r="C235" s="171"/>
      <c r="D235" s="171"/>
      <c r="E235" s="171"/>
      <c r="F235" s="171"/>
      <c r="G235" s="171"/>
      <c r="H235" s="171"/>
      <c r="I235" s="171"/>
      <c r="J235" s="171"/>
      <c r="K235" s="171"/>
      <c r="L235" s="171"/>
      <c r="M235" s="171"/>
      <c r="N235" s="295"/>
      <c r="O235" s="295"/>
      <c r="P235" s="295"/>
      <c r="Q235" s="295"/>
      <c r="R235" s="295"/>
      <c r="S235" s="295"/>
      <c r="T235" s="295"/>
      <c r="U235" s="295"/>
      <c r="V235" s="295"/>
      <c r="W235" s="295"/>
      <c r="X235" s="295"/>
      <c r="Y235" s="295"/>
      <c r="Z235" s="295"/>
      <c r="AA235" s="295"/>
      <c r="AB235" s="295"/>
      <c r="AC235" s="295"/>
      <c r="AD235" s="295"/>
      <c r="AE235" s="295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</row>
    <row r="236" spans="1:86" customFormat="1" ht="17.45" customHeight="1" x14ac:dyDescent="0.25">
      <c r="A236" s="171"/>
      <c r="B236" s="171"/>
      <c r="C236" s="171"/>
      <c r="D236" s="171"/>
      <c r="E236" s="171"/>
      <c r="F236" s="171"/>
      <c r="G236" s="171"/>
      <c r="H236" s="171"/>
      <c r="I236" s="171"/>
      <c r="J236" s="171"/>
      <c r="K236" s="171"/>
      <c r="L236" s="171"/>
      <c r="M236" s="171"/>
      <c r="N236" s="295"/>
      <c r="O236" s="295"/>
      <c r="P236" s="295"/>
      <c r="Q236" s="295"/>
      <c r="R236" s="295"/>
      <c r="S236" s="295"/>
      <c r="T236" s="295"/>
      <c r="U236" s="295"/>
      <c r="V236" s="295"/>
      <c r="W236" s="295"/>
      <c r="X236" s="295"/>
      <c r="Y236" s="295"/>
      <c r="Z236" s="295"/>
      <c r="AA236" s="295"/>
      <c r="AB236" s="295"/>
      <c r="AC236" s="295"/>
      <c r="AD236" s="295"/>
      <c r="AE236" s="295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</row>
    <row r="237" spans="1:86" customFormat="1" ht="17.45" customHeight="1" x14ac:dyDescent="0.25">
      <c r="A237" s="171"/>
      <c r="B237" s="171"/>
      <c r="C237" s="171"/>
      <c r="D237" s="171"/>
      <c r="E237" s="171"/>
      <c r="F237" s="171"/>
      <c r="G237" s="171"/>
      <c r="H237" s="171"/>
      <c r="I237" s="171"/>
      <c r="J237" s="171"/>
      <c r="K237" s="171"/>
      <c r="L237" s="171"/>
      <c r="M237" s="171"/>
      <c r="N237" s="295"/>
      <c r="O237" s="295"/>
      <c r="P237" s="295"/>
      <c r="Q237" s="295"/>
      <c r="R237" s="295"/>
      <c r="S237" s="295"/>
      <c r="T237" s="295"/>
      <c r="U237" s="295"/>
      <c r="V237" s="295"/>
      <c r="W237" s="295"/>
      <c r="X237" s="295"/>
      <c r="Y237" s="295"/>
      <c r="Z237" s="295"/>
      <c r="AA237" s="295"/>
      <c r="AB237" s="295"/>
      <c r="AC237" s="295"/>
      <c r="AD237" s="295"/>
      <c r="AE237" s="295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</row>
    <row r="238" spans="1:86" customFormat="1" ht="17.45" customHeight="1" x14ac:dyDescent="0.25">
      <c r="A238" s="171"/>
      <c r="B238" s="171"/>
      <c r="C238" s="171"/>
      <c r="D238" s="171"/>
      <c r="E238" s="171"/>
      <c r="F238" s="171"/>
      <c r="G238" s="171"/>
      <c r="H238" s="171"/>
      <c r="I238" s="171"/>
      <c r="J238" s="171"/>
      <c r="K238" s="171"/>
      <c r="L238" s="171"/>
      <c r="M238" s="171"/>
      <c r="N238" s="295"/>
      <c r="O238" s="295"/>
      <c r="P238" s="295"/>
      <c r="Q238" s="295"/>
      <c r="R238" s="295"/>
      <c r="S238" s="295"/>
      <c r="T238" s="295"/>
      <c r="U238" s="295"/>
      <c r="V238" s="295"/>
      <c r="W238" s="295"/>
      <c r="X238" s="295"/>
      <c r="Y238" s="295"/>
      <c r="Z238" s="295"/>
      <c r="AA238" s="295"/>
      <c r="AB238" s="295"/>
      <c r="AC238" s="295"/>
      <c r="AD238" s="295"/>
      <c r="AE238" s="295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</row>
    <row r="239" spans="1:86" customFormat="1" ht="17.45" customHeight="1" x14ac:dyDescent="0.25">
      <c r="A239" s="171"/>
      <c r="B239" s="171"/>
      <c r="C239" s="171"/>
      <c r="D239" s="171"/>
      <c r="E239" s="171"/>
      <c r="F239" s="171"/>
      <c r="G239" s="171"/>
      <c r="H239" s="171"/>
      <c r="I239" s="171"/>
      <c r="J239" s="171"/>
      <c r="K239" s="171"/>
      <c r="L239" s="171"/>
      <c r="M239" s="171"/>
      <c r="N239" s="295"/>
      <c r="O239" s="295"/>
      <c r="P239" s="295"/>
      <c r="Q239" s="295"/>
      <c r="R239" s="295"/>
      <c r="S239" s="295"/>
      <c r="T239" s="295"/>
      <c r="U239" s="295"/>
      <c r="V239" s="295"/>
      <c r="W239" s="295"/>
      <c r="X239" s="295"/>
      <c r="Y239" s="295"/>
      <c r="Z239" s="295"/>
      <c r="AA239" s="295"/>
      <c r="AB239" s="295"/>
      <c r="AC239" s="295"/>
      <c r="AD239" s="295"/>
      <c r="AE239" s="295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</row>
    <row r="240" spans="1:86" customFormat="1" ht="17.45" customHeight="1" x14ac:dyDescent="0.25">
      <c r="A240" s="171"/>
      <c r="B240" s="171"/>
      <c r="C240" s="171"/>
      <c r="D240" s="171"/>
      <c r="E240" s="171"/>
      <c r="F240" s="171"/>
      <c r="G240" s="171"/>
      <c r="H240" s="171"/>
      <c r="I240" s="171"/>
      <c r="J240" s="171"/>
      <c r="K240" s="171"/>
      <c r="L240" s="171"/>
      <c r="M240" s="171"/>
      <c r="N240" s="295"/>
      <c r="O240" s="295"/>
      <c r="P240" s="295"/>
      <c r="Q240" s="295"/>
      <c r="R240" s="295"/>
      <c r="S240" s="295"/>
      <c r="T240" s="295"/>
      <c r="U240" s="295"/>
      <c r="V240" s="295"/>
      <c r="W240" s="295"/>
      <c r="X240" s="295"/>
      <c r="Y240" s="295"/>
      <c r="Z240" s="295"/>
      <c r="AA240" s="295"/>
      <c r="AB240" s="295"/>
      <c r="AC240" s="295"/>
      <c r="AD240" s="295"/>
      <c r="AE240" s="295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</row>
    <row r="241" spans="1:68" customFormat="1" ht="17.45" customHeight="1" x14ac:dyDescent="0.25">
      <c r="A241" s="171"/>
      <c r="B241" s="171"/>
      <c r="C241" s="171"/>
      <c r="D241" s="171"/>
      <c r="E241" s="171"/>
      <c r="F241" s="171"/>
      <c r="G241" s="171"/>
      <c r="H241" s="171"/>
      <c r="I241" s="171"/>
      <c r="J241" s="171"/>
      <c r="K241" s="171"/>
      <c r="L241" s="171"/>
      <c r="M241" s="171"/>
      <c r="N241" s="295"/>
      <c r="O241" s="295"/>
      <c r="P241" s="295"/>
      <c r="Q241" s="295"/>
      <c r="R241" s="295"/>
      <c r="S241" s="295"/>
      <c r="T241" s="295"/>
      <c r="U241" s="295"/>
      <c r="V241" s="295"/>
      <c r="W241" s="295"/>
      <c r="X241" s="295"/>
      <c r="Y241" s="295"/>
      <c r="Z241" s="295"/>
      <c r="AA241" s="295"/>
      <c r="AB241" s="295"/>
      <c r="AC241" s="295"/>
      <c r="AD241" s="295"/>
      <c r="AE241" s="295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</row>
    <row r="242" spans="1:68" customFormat="1" ht="17.45" customHeight="1" x14ac:dyDescent="0.25">
      <c r="A242" s="171"/>
      <c r="B242" s="171"/>
      <c r="C242" s="171"/>
      <c r="D242" s="171"/>
      <c r="E242" s="171"/>
      <c r="F242" s="171"/>
      <c r="G242" s="171"/>
      <c r="H242" s="171"/>
      <c r="I242" s="171"/>
      <c r="J242" s="171"/>
      <c r="K242" s="171"/>
      <c r="L242" s="171"/>
      <c r="M242" s="171"/>
      <c r="N242" s="295"/>
      <c r="O242" s="295"/>
      <c r="P242" s="295"/>
      <c r="Q242" s="295"/>
      <c r="R242" s="295"/>
      <c r="S242" s="295"/>
      <c r="T242" s="295"/>
      <c r="U242" s="295"/>
      <c r="V242" s="295"/>
      <c r="W242" s="295"/>
      <c r="X242" s="295"/>
      <c r="Y242" s="295"/>
      <c r="Z242" s="295"/>
      <c r="AA242" s="295"/>
      <c r="AB242" s="295"/>
      <c r="AC242" s="295"/>
      <c r="AD242" s="295"/>
      <c r="AE242" s="295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</row>
    <row r="243" spans="1:68" x14ac:dyDescent="0.25">
      <c r="A243" s="171"/>
      <c r="B243" s="171"/>
      <c r="C243" s="171"/>
      <c r="D243" s="171"/>
      <c r="E243" s="171"/>
      <c r="F243" s="171"/>
      <c r="G243" s="171"/>
      <c r="H243" s="171"/>
      <c r="I243" s="171"/>
      <c r="J243" s="171"/>
      <c r="K243" s="171"/>
      <c r="L243" s="171"/>
      <c r="M243" s="171"/>
      <c r="N243" s="295"/>
      <c r="O243" s="295"/>
      <c r="P243" s="295"/>
      <c r="Q243" s="295"/>
      <c r="R243" s="295"/>
      <c r="S243" s="295"/>
      <c r="T243" s="295"/>
      <c r="U243" s="295"/>
      <c r="V243" s="295"/>
      <c r="W243" s="295"/>
      <c r="X243" s="295"/>
      <c r="Y243" s="295"/>
      <c r="Z243" s="295"/>
      <c r="AA243" s="295"/>
      <c r="AB243" s="295"/>
      <c r="AC243" s="295"/>
      <c r="AD243" s="295"/>
      <c r="AE243" s="295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</row>
    <row r="244" spans="1:68" x14ac:dyDescent="0.25">
      <c r="A244" s="171"/>
      <c r="B244" s="171"/>
      <c r="C244" s="171"/>
      <c r="D244" s="171"/>
      <c r="E244" s="171"/>
      <c r="F244" s="171"/>
      <c r="G244" s="171"/>
      <c r="H244" s="171"/>
      <c r="I244" s="171"/>
      <c r="J244" s="171"/>
      <c r="K244" s="171"/>
      <c r="L244" s="171"/>
      <c r="M244" s="171"/>
      <c r="N244" s="295"/>
      <c r="O244" s="295"/>
      <c r="P244" s="295"/>
      <c r="Q244" s="295"/>
      <c r="R244" s="295"/>
      <c r="S244" s="295"/>
      <c r="T244" s="295"/>
      <c r="U244" s="295"/>
      <c r="V244" s="295"/>
      <c r="W244" s="295"/>
      <c r="X244" s="295"/>
      <c r="Y244" s="295"/>
      <c r="Z244" s="295"/>
      <c r="AA244" s="295"/>
      <c r="AB244" s="295"/>
      <c r="AC244" s="295"/>
      <c r="AD244" s="295"/>
      <c r="AE244" s="295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</row>
    <row r="245" spans="1:68" x14ac:dyDescent="0.25">
      <c r="A245" s="171"/>
      <c r="B245" s="171"/>
      <c r="C245" s="171"/>
      <c r="D245" s="171"/>
      <c r="E245" s="171"/>
      <c r="F245" s="171"/>
      <c r="G245" s="171"/>
      <c r="H245" s="171"/>
      <c r="I245" s="171"/>
      <c r="J245" s="171"/>
      <c r="K245" s="171"/>
      <c r="L245" s="171"/>
      <c r="M245" s="171"/>
      <c r="N245" s="295"/>
      <c r="O245" s="295"/>
      <c r="P245" s="295"/>
      <c r="Q245" s="295"/>
      <c r="R245" s="295"/>
      <c r="S245" s="295"/>
      <c r="T245" s="295"/>
      <c r="U245" s="295"/>
      <c r="V245" s="295"/>
      <c r="W245" s="295"/>
      <c r="X245" s="295"/>
      <c r="Y245" s="295"/>
      <c r="Z245" s="295"/>
      <c r="AA245" s="295"/>
      <c r="AB245" s="295"/>
      <c r="AC245" s="295"/>
      <c r="AD245" s="295"/>
      <c r="AE245" s="295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</row>
  </sheetData>
  <autoFilter ref="A32:AH164"/>
  <mergeCells count="72">
    <mergeCell ref="A109:AH109"/>
    <mergeCell ref="A1:M1"/>
    <mergeCell ref="AC21:AC30"/>
    <mergeCell ref="A31:AH31"/>
    <mergeCell ref="A47:AH47"/>
    <mergeCell ref="A72:AH72"/>
    <mergeCell ref="A85:AH85"/>
    <mergeCell ref="M2:M30"/>
    <mergeCell ref="AF2:AF30"/>
    <mergeCell ref="AG2:AH11"/>
    <mergeCell ref="L2:L30"/>
    <mergeCell ref="A2:A30"/>
    <mergeCell ref="B2:B30"/>
    <mergeCell ref="C2:C30"/>
    <mergeCell ref="D2:D30"/>
    <mergeCell ref="E2:E30"/>
    <mergeCell ref="BK18:BK27"/>
    <mergeCell ref="BM18:BM27"/>
    <mergeCell ref="BN18:BN27"/>
    <mergeCell ref="BP18:BP27"/>
    <mergeCell ref="BH18:BH27"/>
    <mergeCell ref="BJ18:BJ27"/>
    <mergeCell ref="BB18:BB27"/>
    <mergeCell ref="BD18:BD27"/>
    <mergeCell ref="BE18:BE27"/>
    <mergeCell ref="BG18:BG27"/>
    <mergeCell ref="AS18:AS27"/>
    <mergeCell ref="AU18:AU27"/>
    <mergeCell ref="AV18:AV27"/>
    <mergeCell ref="AX18:AX27"/>
    <mergeCell ref="AY18:AY27"/>
    <mergeCell ref="BA18:BA27"/>
    <mergeCell ref="BK8:BM17"/>
    <mergeCell ref="BN8:BP17"/>
    <mergeCell ref="N11:P20"/>
    <mergeCell ref="Q11:S20"/>
    <mergeCell ref="T11:V20"/>
    <mergeCell ref="W11:Y20"/>
    <mergeCell ref="Z11:AB20"/>
    <mergeCell ref="AC11:AE20"/>
    <mergeCell ref="AJ18:AJ27"/>
    <mergeCell ref="AL18:AL27"/>
    <mergeCell ref="AS8:AU17"/>
    <mergeCell ref="AV8:AX17"/>
    <mergeCell ref="AY8:BA17"/>
    <mergeCell ref="BB8:BD17"/>
    <mergeCell ref="BE8:BG17"/>
    <mergeCell ref="BH8:BJ17"/>
    <mergeCell ref="AJ8:AL17"/>
    <mergeCell ref="AM8:AO17"/>
    <mergeCell ref="V21:V30"/>
    <mergeCell ref="N21:N30"/>
    <mergeCell ref="P21:P30"/>
    <mergeCell ref="Q21:Q30"/>
    <mergeCell ref="S21:S30"/>
    <mergeCell ref="T21:T30"/>
    <mergeCell ref="AE21:AE30"/>
    <mergeCell ref="W21:W30"/>
    <mergeCell ref="Y21:Y30"/>
    <mergeCell ref="Z21:Z30"/>
    <mergeCell ref="AB21:AB30"/>
    <mergeCell ref="AP8:AR17"/>
    <mergeCell ref="AM18:AM27"/>
    <mergeCell ref="AO18:AO27"/>
    <mergeCell ref="AP18:AP27"/>
    <mergeCell ref="AR18:AR27"/>
    <mergeCell ref="K2:K30"/>
    <mergeCell ref="F2:F30"/>
    <mergeCell ref="G2:G30"/>
    <mergeCell ref="H2:H30"/>
    <mergeCell ref="I2:I30"/>
    <mergeCell ref="J2:J30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8"/>
  <sheetViews>
    <sheetView workbookViewId="0">
      <selection activeCell="A4" sqref="A4:I4"/>
    </sheetView>
  </sheetViews>
  <sheetFormatPr defaultColWidth="8.85546875" defaultRowHeight="15" x14ac:dyDescent="0.25"/>
  <cols>
    <col min="1" max="1" width="42.7109375" customWidth="1"/>
    <col min="2" max="2" width="9.7109375" customWidth="1"/>
    <col min="3" max="3" width="8.7109375" customWidth="1"/>
    <col min="4" max="4" width="9" customWidth="1"/>
    <col min="5" max="5" width="8.85546875" customWidth="1"/>
    <col min="6" max="6" width="8.5703125" customWidth="1"/>
    <col min="7" max="7" width="9.140625" customWidth="1"/>
    <col min="8" max="8" width="9" customWidth="1"/>
    <col min="9" max="9" width="9.140625" customWidth="1"/>
    <col min="10" max="10" width="8.7109375" customWidth="1"/>
    <col min="11" max="11" width="9.42578125" customWidth="1"/>
  </cols>
  <sheetData>
    <row r="1" spans="1:11" ht="14.45" x14ac:dyDescent="0.3">
      <c r="A1" s="310"/>
      <c r="B1" s="409"/>
      <c r="C1" s="409"/>
      <c r="D1" s="409"/>
      <c r="E1" s="409"/>
      <c r="F1" s="409"/>
      <c r="G1" s="409"/>
      <c r="H1" s="311"/>
      <c r="I1" s="410"/>
      <c r="J1" s="410"/>
      <c r="K1" s="410"/>
    </row>
    <row r="2" spans="1:11" ht="14.45" x14ac:dyDescent="0.3">
      <c r="A2" s="310"/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1" ht="14.45" x14ac:dyDescent="0.3">
      <c r="A3" s="312"/>
      <c r="B3" s="310"/>
      <c r="C3" s="310"/>
      <c r="D3" s="310"/>
      <c r="E3" s="310"/>
      <c r="F3" s="310"/>
      <c r="G3" s="310"/>
      <c r="H3" s="310"/>
      <c r="I3" s="312"/>
      <c r="J3" s="312"/>
      <c r="K3" s="312"/>
    </row>
    <row r="4" spans="1:11" ht="21" x14ac:dyDescent="0.35">
      <c r="A4" s="411" t="s">
        <v>217</v>
      </c>
      <c r="B4" s="411"/>
      <c r="C4" s="411"/>
      <c r="D4" s="411"/>
      <c r="E4" s="411"/>
      <c r="F4" s="411"/>
      <c r="G4" s="411"/>
      <c r="H4" s="411"/>
      <c r="I4" s="411"/>
      <c r="J4" s="312"/>
      <c r="K4" s="312"/>
    </row>
    <row r="5" spans="1:11" ht="14.45" x14ac:dyDescent="0.3">
      <c r="A5" s="312"/>
      <c r="B5" s="310"/>
      <c r="C5" s="310"/>
      <c r="D5" s="310"/>
      <c r="E5" s="310"/>
      <c r="F5" s="310"/>
      <c r="G5" s="310"/>
      <c r="H5" s="310"/>
      <c r="I5" s="312"/>
      <c r="J5" s="312"/>
      <c r="K5" s="312"/>
    </row>
    <row r="6" spans="1:11" ht="14.45" x14ac:dyDescent="0.3">
      <c r="A6" s="312"/>
      <c r="B6" s="310"/>
      <c r="C6" s="310"/>
      <c r="D6" s="310"/>
      <c r="E6" s="310"/>
      <c r="F6" s="310"/>
      <c r="G6" s="310"/>
      <c r="H6" s="310"/>
      <c r="I6" s="312"/>
      <c r="J6" s="312"/>
      <c r="K6" s="312"/>
    </row>
    <row r="7" spans="1:11" ht="14.45" x14ac:dyDescent="0.3">
      <c r="A7" s="312"/>
      <c r="B7" s="310"/>
      <c r="C7" s="310"/>
      <c r="D7" s="310"/>
      <c r="E7" s="310"/>
      <c r="F7" s="310"/>
      <c r="G7" s="310"/>
      <c r="H7" s="310"/>
      <c r="I7" s="312"/>
      <c r="J7" s="312"/>
      <c r="K7" s="312"/>
    </row>
    <row r="8" spans="1:11" ht="18" x14ac:dyDescent="0.35">
      <c r="A8" s="313"/>
      <c r="B8" s="314"/>
      <c r="C8" s="314"/>
      <c r="D8" s="314"/>
      <c r="E8" s="314"/>
      <c r="F8" s="314"/>
      <c r="G8" s="314"/>
      <c r="H8" s="314"/>
      <c r="I8" s="314"/>
      <c r="J8" s="314"/>
      <c r="K8" s="314"/>
    </row>
  </sheetData>
  <mergeCells count="4">
    <mergeCell ref="B1:D1"/>
    <mergeCell ref="E1:G1"/>
    <mergeCell ref="I1:K1"/>
    <mergeCell ref="A4:I4"/>
  </mergeCells>
  <pageMargins left="0.7" right="0.7" top="0.75" bottom="0.75" header="0.3" footer="0.3"/>
  <pageSetup paperSize="9" scale="9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ОЧНАЯ январь 2026</vt:lpstr>
      <vt:lpstr>ЗАОЧНАЯ январь 2026</vt:lpstr>
      <vt:lpstr>ОЧНО-ЗАОЧНАЯ январь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Никулина Ирина Григорьевна</dc:creator>
  <cp:lastModifiedBy>Алексеенко Нина</cp:lastModifiedBy>
  <cp:lastPrinted>2026-02-03T13:52:14Z</cp:lastPrinted>
  <dcterms:created xsi:type="dcterms:W3CDTF">2026-02-02T14:42:10Z</dcterms:created>
  <dcterms:modified xsi:type="dcterms:W3CDTF">2026-02-04T08:21:49Z</dcterms:modified>
</cp:coreProperties>
</file>