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 activeTab="1"/>
  </bookViews>
  <sheets>
    <sheet name="ЗАОЧНАЯ август 2025" sheetId="2" r:id="rId1"/>
    <sheet name="ОЧНАЯ август 2025" sheetId="1" r:id="rId2"/>
  </sheets>
  <definedNames>
    <definedName name="_xlnm._FilterDatabase" localSheetId="0" hidden="1">'ЗАОЧНАЯ август 2025'!$A$32:$AH$164</definedName>
    <definedName name="_xlnm._FilterDatabase" localSheetId="1" hidden="1">'ОЧНАЯ август 2025'!$A$32:$AD$169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57" i="2" l="1"/>
  <c r="AG157" i="2"/>
  <c r="AF157" i="2" s="1"/>
  <c r="Q157" i="2"/>
  <c r="N157" i="2"/>
  <c r="C157" i="2"/>
  <c r="AH156" i="2"/>
  <c r="AG156" i="2"/>
  <c r="AF156" i="2"/>
  <c r="Q156" i="2"/>
  <c r="N156" i="2"/>
  <c r="C156" i="2"/>
  <c r="AM155" i="2"/>
  <c r="AJ155" i="2"/>
  <c r="AH155" i="2"/>
  <c r="AG155" i="2"/>
  <c r="AF155" i="2"/>
  <c r="AC155" i="2"/>
  <c r="AY155" i="2" s="1"/>
  <c r="Z155" i="2"/>
  <c r="AV155" i="2" s="1"/>
  <c r="W155" i="2"/>
  <c r="AS155" i="2" s="1"/>
  <c r="T155" i="2"/>
  <c r="AP155" i="2" s="1"/>
  <c r="Q155" i="2"/>
  <c r="N155" i="2"/>
  <c r="M155" i="2"/>
  <c r="K155" i="2"/>
  <c r="I155" i="2"/>
  <c r="G155" i="2"/>
  <c r="E155" i="2"/>
  <c r="C155" i="2"/>
  <c r="AY154" i="2"/>
  <c r="AV154" i="2"/>
  <c r="AS154" i="2"/>
  <c r="AP154" i="2"/>
  <c r="AM154" i="2"/>
  <c r="AJ154" i="2"/>
  <c r="AH154" i="2"/>
  <c r="AG154" i="2"/>
  <c r="Q154" i="2"/>
  <c r="N154" i="2"/>
  <c r="M154" i="2"/>
  <c r="K154" i="2"/>
  <c r="I154" i="2"/>
  <c r="G154" i="2"/>
  <c r="E154" i="2"/>
  <c r="C154" i="2"/>
  <c r="AD153" i="2"/>
  <c r="AC153" i="2" s="1"/>
  <c r="AY153" i="2" s="1"/>
  <c r="AA153" i="2"/>
  <c r="Z153" i="2" s="1"/>
  <c r="AV153" i="2" s="1"/>
  <c r="X153" i="2"/>
  <c r="W153" i="2" s="1"/>
  <c r="AS153" i="2" s="1"/>
  <c r="U153" i="2"/>
  <c r="G153" i="2" s="1"/>
  <c r="S153" i="2"/>
  <c r="Q153" i="2" s="1"/>
  <c r="R153" i="2"/>
  <c r="P153" i="2"/>
  <c r="O153" i="2"/>
  <c r="E153" i="2"/>
  <c r="AH152" i="2"/>
  <c r="AG152" i="2"/>
  <c r="AF152" i="2" s="1"/>
  <c r="AC152" i="2"/>
  <c r="AY152" i="2" s="1"/>
  <c r="Z152" i="2"/>
  <c r="AV152" i="2" s="1"/>
  <c r="W152" i="2"/>
  <c r="AS152" i="2" s="1"/>
  <c r="T152" i="2"/>
  <c r="AP152" i="2" s="1"/>
  <c r="Q152" i="2"/>
  <c r="N152" i="2"/>
  <c r="G152" i="2"/>
  <c r="E152" i="2"/>
  <c r="C152" i="2"/>
  <c r="AH151" i="2"/>
  <c r="AG151" i="2"/>
  <c r="AF151" i="2" s="1"/>
  <c r="AC151" i="2"/>
  <c r="AY151" i="2" s="1"/>
  <c r="Z151" i="2"/>
  <c r="AV151" i="2" s="1"/>
  <c r="W151" i="2"/>
  <c r="AS151" i="2" s="1"/>
  <c r="T151" i="2"/>
  <c r="AP151" i="2" s="1"/>
  <c r="Q151" i="2"/>
  <c r="N151" i="2"/>
  <c r="G151" i="2"/>
  <c r="E151" i="2"/>
  <c r="C151" i="2"/>
  <c r="AH150" i="2"/>
  <c r="AG150" i="2"/>
  <c r="AF150" i="2" s="1"/>
  <c r="AC150" i="2"/>
  <c r="AY150" i="2" s="1"/>
  <c r="Z150" i="2"/>
  <c r="AV150" i="2" s="1"/>
  <c r="W150" i="2"/>
  <c r="AS150" i="2" s="1"/>
  <c r="T150" i="2"/>
  <c r="AP150" i="2" s="1"/>
  <c r="Q150" i="2"/>
  <c r="N150" i="2"/>
  <c r="G150" i="2"/>
  <c r="E150" i="2"/>
  <c r="C150" i="2"/>
  <c r="AH149" i="2"/>
  <c r="AG149" i="2"/>
  <c r="AF149" i="2" s="1"/>
  <c r="AC149" i="2"/>
  <c r="AY149" i="2" s="1"/>
  <c r="Z149" i="2"/>
  <c r="W149" i="2"/>
  <c r="AS149" i="2" s="1"/>
  <c r="T149" i="2"/>
  <c r="AP149" i="2" s="1"/>
  <c r="Q149" i="2"/>
  <c r="N149" i="2"/>
  <c r="G149" i="2"/>
  <c r="E149" i="2"/>
  <c r="C149" i="2"/>
  <c r="AV148" i="2"/>
  <c r="AH148" i="2"/>
  <c r="AG148" i="2"/>
  <c r="AC148" i="2"/>
  <c r="AY148" i="2" s="1"/>
  <c r="Z148" i="2"/>
  <c r="W148" i="2"/>
  <c r="AS148" i="2" s="1"/>
  <c r="T148" i="2"/>
  <c r="AP148" i="2" s="1"/>
  <c r="Q148" i="2"/>
  <c r="N148" i="2"/>
  <c r="G148" i="2"/>
  <c r="G146" i="2" s="1"/>
  <c r="E148" i="2"/>
  <c r="C148" i="2"/>
  <c r="AH147" i="2"/>
  <c r="AG147" i="2"/>
  <c r="AF147" i="2"/>
  <c r="AC147" i="2"/>
  <c r="AY147" i="2" s="1"/>
  <c r="Z147" i="2"/>
  <c r="AV147" i="2" s="1"/>
  <c r="W147" i="2"/>
  <c r="AS147" i="2" s="1"/>
  <c r="T147" i="2"/>
  <c r="T146" i="2" s="1"/>
  <c r="AP146" i="2" s="1"/>
  <c r="Q147" i="2"/>
  <c r="N147" i="2"/>
  <c r="G147" i="2"/>
  <c r="E147" i="2"/>
  <c r="C147" i="2"/>
  <c r="AH146" i="2"/>
  <c r="AE146" i="2"/>
  <c r="AD146" i="2"/>
  <c r="AB146" i="2"/>
  <c r="AA146" i="2"/>
  <c r="Y146" i="2"/>
  <c r="X146" i="2"/>
  <c r="W146" i="2"/>
  <c r="AS146" i="2" s="1"/>
  <c r="V146" i="2"/>
  <c r="U146" i="2"/>
  <c r="S146" i="2"/>
  <c r="R146" i="2"/>
  <c r="P146" i="2"/>
  <c r="O146" i="2"/>
  <c r="H146" i="2"/>
  <c r="F146" i="2"/>
  <c r="D146" i="2"/>
  <c r="AH145" i="2"/>
  <c r="AG145" i="2"/>
  <c r="AC145" i="2"/>
  <c r="AY145" i="2" s="1"/>
  <c r="Z145" i="2"/>
  <c r="AV145" i="2" s="1"/>
  <c r="W145" i="2"/>
  <c r="AS145" i="2" s="1"/>
  <c r="T145" i="2"/>
  <c r="AP145" i="2" s="1"/>
  <c r="Q145" i="2"/>
  <c r="N145" i="2"/>
  <c r="G145" i="2"/>
  <c r="E145" i="2"/>
  <c r="C145" i="2"/>
  <c r="AY144" i="2"/>
  <c r="AV144" i="2"/>
  <c r="AS144" i="2"/>
  <c r="AP144" i="2"/>
  <c r="AH144" i="2"/>
  <c r="AG144" i="2"/>
  <c r="Q144" i="2"/>
  <c r="N144" i="2"/>
  <c r="E144" i="2"/>
  <c r="C144" i="2"/>
  <c r="AY143" i="2"/>
  <c r="AV143" i="2"/>
  <c r="AS143" i="2"/>
  <c r="AP143" i="2"/>
  <c r="AH143" i="2"/>
  <c r="AG143" i="2"/>
  <c r="Q143" i="2"/>
  <c r="N143" i="2"/>
  <c r="E143" i="2"/>
  <c r="C143" i="2"/>
  <c r="AV142" i="2"/>
  <c r="AH142" i="2"/>
  <c r="AG142" i="2"/>
  <c r="AF142" i="2" s="1"/>
  <c r="AC142" i="2"/>
  <c r="AY142" i="2" s="1"/>
  <c r="Z142" i="2"/>
  <c r="W142" i="2"/>
  <c r="AS142" i="2" s="1"/>
  <c r="T142" i="2"/>
  <c r="AP142" i="2" s="1"/>
  <c r="Q142" i="2"/>
  <c r="N142" i="2"/>
  <c r="G142" i="2"/>
  <c r="E142" i="2"/>
  <c r="C142" i="2"/>
  <c r="AH141" i="2"/>
  <c r="AF141" i="2" s="1"/>
  <c r="AG141" i="2"/>
  <c r="AC141" i="2"/>
  <c r="AY141" i="2" s="1"/>
  <c r="Z141" i="2"/>
  <c r="AV141" i="2" s="1"/>
  <c r="W141" i="2"/>
  <c r="AS141" i="2" s="1"/>
  <c r="T141" i="2"/>
  <c r="T140" i="2" s="1"/>
  <c r="Q141" i="2"/>
  <c r="Q140" i="2" s="1"/>
  <c r="N141" i="2"/>
  <c r="N140" i="2" s="1"/>
  <c r="K139" i="2"/>
  <c r="G141" i="2"/>
  <c r="G140" i="2" s="1"/>
  <c r="G139" i="2" s="1"/>
  <c r="E141" i="2"/>
  <c r="C141" i="2"/>
  <c r="AH140" i="2"/>
  <c r="AE140" i="2"/>
  <c r="AD140" i="2"/>
  <c r="AC140" i="2"/>
  <c r="AB140" i="2"/>
  <c r="AA140" i="2"/>
  <c r="Y140" i="2"/>
  <c r="Y139" i="2" s="1"/>
  <c r="X140" i="2"/>
  <c r="V140" i="2"/>
  <c r="U140" i="2"/>
  <c r="U139" i="2" s="1"/>
  <c r="S140" i="2"/>
  <c r="R140" i="2"/>
  <c r="R139" i="2" s="1"/>
  <c r="P140" i="2"/>
  <c r="O140" i="2"/>
  <c r="J139" i="2"/>
  <c r="H140" i="2"/>
  <c r="F140" i="2"/>
  <c r="F139" i="2" s="1"/>
  <c r="E140" i="2"/>
  <c r="D140" i="2"/>
  <c r="B140" i="2"/>
  <c r="AE139" i="2"/>
  <c r="AB139" i="2"/>
  <c r="S139" i="2"/>
  <c r="L139" i="2"/>
  <c r="B139" i="2"/>
  <c r="AH138" i="2"/>
  <c r="AG138" i="2"/>
  <c r="Q138" i="2"/>
  <c r="N138" i="2"/>
  <c r="AH137" i="2"/>
  <c r="AG137" i="2"/>
  <c r="AC137" i="2"/>
  <c r="Z137" i="2"/>
  <c r="Z136" i="2" s="1"/>
  <c r="AV136" i="2" s="1"/>
  <c r="W137" i="2"/>
  <c r="W136" i="2" s="1"/>
  <c r="T137" i="2"/>
  <c r="T136" i="2" s="1"/>
  <c r="Q137" i="2"/>
  <c r="N137" i="2"/>
  <c r="N136" i="2" s="1"/>
  <c r="N135" i="2" s="1"/>
  <c r="AH136" i="2"/>
  <c r="AH135" i="2" s="1"/>
  <c r="AE136" i="2"/>
  <c r="AD136" i="2"/>
  <c r="AD135" i="2" s="1"/>
  <c r="AC136" i="2"/>
  <c r="AC135" i="2" s="1"/>
  <c r="AB136" i="2"/>
  <c r="AA136" i="2"/>
  <c r="Y136" i="2"/>
  <c r="Y135" i="2" s="1"/>
  <c r="X136" i="2"/>
  <c r="X135" i="2" s="1"/>
  <c r="V136" i="2"/>
  <c r="V135" i="2" s="1"/>
  <c r="U136" i="2"/>
  <c r="U135" i="2" s="1"/>
  <c r="S136" i="2"/>
  <c r="R136" i="2"/>
  <c r="R135" i="2" s="1"/>
  <c r="Q136" i="2"/>
  <c r="Q135" i="2" s="1"/>
  <c r="P136" i="2"/>
  <c r="P135" i="2" s="1"/>
  <c r="O136" i="2"/>
  <c r="O135" i="2" s="1"/>
  <c r="M136" i="2"/>
  <c r="M135" i="2" s="1"/>
  <c r="L136" i="2"/>
  <c r="K136" i="2"/>
  <c r="K135" i="2" s="1"/>
  <c r="J136" i="2"/>
  <c r="J135" i="2" s="1"/>
  <c r="I136" i="2"/>
  <c r="I135" i="2" s="1"/>
  <c r="H136" i="2"/>
  <c r="H135" i="2" s="1"/>
  <c r="G136" i="2"/>
  <c r="G135" i="2" s="1"/>
  <c r="F136" i="2"/>
  <c r="F135" i="2" s="1"/>
  <c r="E136" i="2"/>
  <c r="E135" i="2" s="1"/>
  <c r="D136" i="2"/>
  <c r="C136" i="2"/>
  <c r="C135" i="2" s="1"/>
  <c r="B136" i="2"/>
  <c r="B135" i="2" s="1"/>
  <c r="AE135" i="2"/>
  <c r="AB135" i="2"/>
  <c r="AA135" i="2"/>
  <c r="S135" i="2"/>
  <c r="L135" i="2"/>
  <c r="D135" i="2"/>
  <c r="AV134" i="2"/>
  <c r="AH134" i="2"/>
  <c r="AG134" i="2"/>
  <c r="AF134" i="2" s="1"/>
  <c r="AC134" i="2"/>
  <c r="AY134" i="2" s="1"/>
  <c r="Z134" i="2"/>
  <c r="W134" i="2"/>
  <c r="AS134" i="2" s="1"/>
  <c r="T134" i="2"/>
  <c r="AP134" i="2" s="1"/>
  <c r="Q134" i="2"/>
  <c r="N134" i="2"/>
  <c r="G134" i="2"/>
  <c r="E134" i="2"/>
  <c r="C134" i="2"/>
  <c r="AP133" i="2"/>
  <c r="AH133" i="2"/>
  <c r="AG133" i="2"/>
  <c r="AF133" i="2" s="1"/>
  <c r="AC133" i="2"/>
  <c r="AY133" i="2" s="1"/>
  <c r="Z133" i="2"/>
  <c r="AV133" i="2" s="1"/>
  <c r="W133" i="2"/>
  <c r="AS133" i="2" s="1"/>
  <c r="T133" i="2"/>
  <c r="Q133" i="2"/>
  <c r="N133" i="2"/>
  <c r="G133" i="2"/>
  <c r="E133" i="2"/>
  <c r="C133" i="2"/>
  <c r="AS132" i="2"/>
  <c r="AH132" i="2"/>
  <c r="AG132" i="2"/>
  <c r="AF132" i="2" s="1"/>
  <c r="AC132" i="2"/>
  <c r="AY132" i="2" s="1"/>
  <c r="Z132" i="2"/>
  <c r="AV132" i="2" s="1"/>
  <c r="W132" i="2"/>
  <c r="T132" i="2"/>
  <c r="AP132" i="2" s="1"/>
  <c r="Q132" i="2"/>
  <c r="N132" i="2"/>
  <c r="G132" i="2"/>
  <c r="E132" i="2"/>
  <c r="C132" i="2"/>
  <c r="AD131" i="2"/>
  <c r="AC131" i="2" s="1"/>
  <c r="AY131" i="2" s="1"/>
  <c r="AB131" i="2"/>
  <c r="AA131" i="2"/>
  <c r="Z131" i="2" s="1"/>
  <c r="AV131" i="2" s="1"/>
  <c r="Y131" i="2"/>
  <c r="X131" i="2"/>
  <c r="W131" i="2" s="1"/>
  <c r="AS131" i="2" s="1"/>
  <c r="V131" i="2"/>
  <c r="U131" i="2"/>
  <c r="T131" i="2" s="1"/>
  <c r="AP131" i="2" s="1"/>
  <c r="S131" i="2"/>
  <c r="R131" i="2"/>
  <c r="Q131" i="2" s="1"/>
  <c r="P131" i="2"/>
  <c r="AH131" i="2" s="1"/>
  <c r="O131" i="2"/>
  <c r="N131" i="2" s="1"/>
  <c r="G131" i="2"/>
  <c r="AP130" i="2"/>
  <c r="AH130" i="2"/>
  <c r="AG130" i="2"/>
  <c r="AF130" i="2" s="1"/>
  <c r="AC130" i="2"/>
  <c r="AY130" i="2" s="1"/>
  <c r="Z130" i="2"/>
  <c r="AV130" i="2" s="1"/>
  <c r="W130" i="2"/>
  <c r="AS130" i="2" s="1"/>
  <c r="T130" i="2"/>
  <c r="Q130" i="2"/>
  <c r="N130" i="2"/>
  <c r="G130" i="2"/>
  <c r="E130" i="2"/>
  <c r="C130" i="2"/>
  <c r="AH129" i="2"/>
  <c r="AF129" i="2" s="1"/>
  <c r="AG129" i="2"/>
  <c r="AC129" i="2"/>
  <c r="AY129" i="2" s="1"/>
  <c r="Z129" i="2"/>
  <c r="AV129" i="2" s="1"/>
  <c r="W129" i="2"/>
  <c r="AS129" i="2" s="1"/>
  <c r="T129" i="2"/>
  <c r="AP129" i="2" s="1"/>
  <c r="Q129" i="2"/>
  <c r="N129" i="2"/>
  <c r="G129" i="2"/>
  <c r="E129" i="2"/>
  <c r="C129" i="2"/>
  <c r="AE128" i="2"/>
  <c r="AD128" i="2"/>
  <c r="AB128" i="2"/>
  <c r="AA128" i="2"/>
  <c r="Z128" i="2" s="1"/>
  <c r="AV128" i="2" s="1"/>
  <c r="Y128" i="2"/>
  <c r="X128" i="2"/>
  <c r="W128" i="2" s="1"/>
  <c r="AS128" i="2" s="1"/>
  <c r="V128" i="2"/>
  <c r="U128" i="2"/>
  <c r="T128" i="2" s="1"/>
  <c r="AP128" i="2" s="1"/>
  <c r="S128" i="2"/>
  <c r="R128" i="2"/>
  <c r="Q128" i="2" s="1"/>
  <c r="P128" i="2"/>
  <c r="O128" i="2"/>
  <c r="N128" i="2" s="1"/>
  <c r="E128" i="2"/>
  <c r="AH127" i="2"/>
  <c r="AG127" i="2"/>
  <c r="AF127" i="2" s="1"/>
  <c r="AC127" i="2"/>
  <c r="AY127" i="2" s="1"/>
  <c r="Z127" i="2"/>
  <c r="AV127" i="2" s="1"/>
  <c r="W127" i="2"/>
  <c r="AS127" i="2" s="1"/>
  <c r="T127" i="2"/>
  <c r="AP127" i="2" s="1"/>
  <c r="Q127" i="2"/>
  <c r="N127" i="2"/>
  <c r="G127" i="2"/>
  <c r="E127" i="2"/>
  <c r="C127" i="2"/>
  <c r="AS126" i="2"/>
  <c r="AH126" i="2"/>
  <c r="AG126" i="2"/>
  <c r="AF126" i="2"/>
  <c r="AC126" i="2"/>
  <c r="AY126" i="2" s="1"/>
  <c r="Z126" i="2"/>
  <c r="AV126" i="2" s="1"/>
  <c r="W126" i="2"/>
  <c r="T126" i="2"/>
  <c r="AP126" i="2" s="1"/>
  <c r="Q126" i="2"/>
  <c r="N126" i="2"/>
  <c r="G126" i="2"/>
  <c r="E126" i="2"/>
  <c r="C126" i="2"/>
  <c r="AH125" i="2"/>
  <c r="AD125" i="2"/>
  <c r="AA125" i="2"/>
  <c r="Z125" i="2" s="1"/>
  <c r="AV125" i="2" s="1"/>
  <c r="X125" i="2"/>
  <c r="W125" i="2" s="1"/>
  <c r="AS125" i="2" s="1"/>
  <c r="U125" i="2"/>
  <c r="T125" i="2" s="1"/>
  <c r="AP125" i="2" s="1"/>
  <c r="R125" i="2"/>
  <c r="Q125" i="2" s="1"/>
  <c r="O125" i="2"/>
  <c r="C125" i="2" s="1"/>
  <c r="E125" i="2"/>
  <c r="AH124" i="2"/>
  <c r="AG124" i="2"/>
  <c r="AC124" i="2"/>
  <c r="AY124" i="2" s="1"/>
  <c r="Z124" i="2"/>
  <c r="AV124" i="2" s="1"/>
  <c r="W124" i="2"/>
  <c r="AS124" i="2" s="1"/>
  <c r="T124" i="2"/>
  <c r="AP124" i="2" s="1"/>
  <c r="Q124" i="2"/>
  <c r="N124" i="2"/>
  <c r="G124" i="2"/>
  <c r="E124" i="2"/>
  <c r="C124" i="2"/>
  <c r="AH123" i="2"/>
  <c r="AG123" i="2"/>
  <c r="AC123" i="2"/>
  <c r="AY123" i="2" s="1"/>
  <c r="Z123" i="2"/>
  <c r="AV123" i="2" s="1"/>
  <c r="W123" i="2"/>
  <c r="AS123" i="2" s="1"/>
  <c r="T123" i="2"/>
  <c r="AP123" i="2" s="1"/>
  <c r="Q123" i="2"/>
  <c r="N123" i="2"/>
  <c r="G123" i="2"/>
  <c r="E123" i="2"/>
  <c r="C123" i="2"/>
  <c r="AH122" i="2"/>
  <c r="AG122" i="2"/>
  <c r="AF122" i="2"/>
  <c r="AC122" i="2"/>
  <c r="AY122" i="2" s="1"/>
  <c r="Z122" i="2"/>
  <c r="AV122" i="2" s="1"/>
  <c r="W122" i="2"/>
  <c r="AS122" i="2" s="1"/>
  <c r="T122" i="2"/>
  <c r="AP122" i="2" s="1"/>
  <c r="Q122" i="2"/>
  <c r="N122" i="2"/>
  <c r="G122" i="2"/>
  <c r="E122" i="2"/>
  <c r="C122" i="2"/>
  <c r="AE121" i="2"/>
  <c r="AD121" i="2"/>
  <c r="AC121" i="2"/>
  <c r="AY121" i="2" s="1"/>
  <c r="AB121" i="2"/>
  <c r="AA121" i="2"/>
  <c r="Y121" i="2"/>
  <c r="Y111" i="2" s="1"/>
  <c r="X121" i="2"/>
  <c r="V121" i="2"/>
  <c r="V111" i="2" s="1"/>
  <c r="U121" i="2"/>
  <c r="G121" i="2" s="1"/>
  <c r="S121" i="2"/>
  <c r="R121" i="2"/>
  <c r="Q121" i="2" s="1"/>
  <c r="P121" i="2"/>
  <c r="AH121" i="2" s="1"/>
  <c r="O121" i="2"/>
  <c r="N121" i="2"/>
  <c r="E121" i="2"/>
  <c r="C121" i="2"/>
  <c r="AH120" i="2"/>
  <c r="AG120" i="2"/>
  <c r="AC120" i="2"/>
  <c r="AY120" i="2" s="1"/>
  <c r="Z120" i="2"/>
  <c r="AV120" i="2" s="1"/>
  <c r="W120" i="2"/>
  <c r="AS120" i="2" s="1"/>
  <c r="T120" i="2"/>
  <c r="AP120" i="2" s="1"/>
  <c r="Q120" i="2"/>
  <c r="N120" i="2"/>
  <c r="G120" i="2"/>
  <c r="E120" i="2"/>
  <c r="C120" i="2"/>
  <c r="AH119" i="2"/>
  <c r="AG119" i="2"/>
  <c r="AC119" i="2"/>
  <c r="AY119" i="2" s="1"/>
  <c r="Z119" i="2"/>
  <c r="AV119" i="2" s="1"/>
  <c r="W119" i="2"/>
  <c r="AS119" i="2" s="1"/>
  <c r="T119" i="2"/>
  <c r="AP119" i="2" s="1"/>
  <c r="Q119" i="2"/>
  <c r="N119" i="2"/>
  <c r="G119" i="2"/>
  <c r="E119" i="2"/>
  <c r="C119" i="2"/>
  <c r="AH118" i="2"/>
  <c r="AG118" i="2"/>
  <c r="AC118" i="2"/>
  <c r="AY118" i="2" s="1"/>
  <c r="Z118" i="2"/>
  <c r="AV118" i="2" s="1"/>
  <c r="W118" i="2"/>
  <c r="AS118" i="2" s="1"/>
  <c r="T118" i="2"/>
  <c r="AP118" i="2" s="1"/>
  <c r="Q118" i="2"/>
  <c r="N118" i="2"/>
  <c r="G118" i="2"/>
  <c r="E118" i="2"/>
  <c r="C118" i="2"/>
  <c r="AH117" i="2"/>
  <c r="AD117" i="2"/>
  <c r="AC117" i="2"/>
  <c r="AY117" i="2" s="1"/>
  <c r="AA117" i="2"/>
  <c r="Z117" i="2"/>
  <c r="AV117" i="2" s="1"/>
  <c r="X117" i="2"/>
  <c r="W117" i="2"/>
  <c r="AS117" i="2" s="1"/>
  <c r="U117" i="2"/>
  <c r="G117" i="2" s="1"/>
  <c r="T117" i="2"/>
  <c r="AP117" i="2" s="1"/>
  <c r="R117" i="2"/>
  <c r="Q117" i="2"/>
  <c r="O117" i="2"/>
  <c r="AG117" i="2" s="1"/>
  <c r="E117" i="2"/>
  <c r="AH116" i="2"/>
  <c r="AH115" i="2" s="1"/>
  <c r="AG116" i="2"/>
  <c r="AG115" i="2" s="1"/>
  <c r="N116" i="2"/>
  <c r="C116" i="2"/>
  <c r="AE115" i="2"/>
  <c r="AE110" i="2" s="1"/>
  <c r="AD115" i="2"/>
  <c r="AC115" i="2"/>
  <c r="AB115" i="2"/>
  <c r="AB110" i="2" s="1"/>
  <c r="AB158" i="2" s="1"/>
  <c r="AA115" i="2"/>
  <c r="AA110" i="2" s="1"/>
  <c r="Z115" i="2"/>
  <c r="Y115" i="2"/>
  <c r="X115" i="2"/>
  <c r="W115" i="2"/>
  <c r="V115" i="2"/>
  <c r="V110" i="2" s="1"/>
  <c r="U115" i="2"/>
  <c r="T115" i="2"/>
  <c r="S115" i="2"/>
  <c r="S110" i="2" s="1"/>
  <c r="R115" i="2"/>
  <c r="Q115" i="2"/>
  <c r="P115" i="2"/>
  <c r="P110" i="2" s="1"/>
  <c r="O115" i="2"/>
  <c r="N115" i="2"/>
  <c r="L115" i="2"/>
  <c r="K115" i="2"/>
  <c r="K110" i="2" s="1"/>
  <c r="K158" i="2" s="1"/>
  <c r="J115" i="2"/>
  <c r="I115" i="2"/>
  <c r="I110" i="2" s="1"/>
  <c r="I158" i="2" s="1"/>
  <c r="H115" i="2"/>
  <c r="G115" i="2"/>
  <c r="F115" i="2"/>
  <c r="E115" i="2"/>
  <c r="D115" i="2"/>
  <c r="B115" i="2"/>
  <c r="AM114" i="2"/>
  <c r="AJ114" i="2"/>
  <c r="AH114" i="2"/>
  <c r="AG114" i="2"/>
  <c r="AF114" i="2"/>
  <c r="AC114" i="2"/>
  <c r="AY114" i="2" s="1"/>
  <c r="Z114" i="2"/>
  <c r="AV114" i="2" s="1"/>
  <c r="W114" i="2"/>
  <c r="AS114" i="2" s="1"/>
  <c r="T114" i="2"/>
  <c r="AP114" i="2" s="1"/>
  <c r="Q114" i="2"/>
  <c r="N114" i="2"/>
  <c r="AM113" i="2"/>
  <c r="AJ113" i="2"/>
  <c r="AH113" i="2"/>
  <c r="AG113" i="2"/>
  <c r="AC113" i="2"/>
  <c r="AY113" i="2" s="1"/>
  <c r="Z113" i="2"/>
  <c r="AV113" i="2" s="1"/>
  <c r="W113" i="2"/>
  <c r="AS113" i="2" s="1"/>
  <c r="T113" i="2"/>
  <c r="AP113" i="2" s="1"/>
  <c r="Q113" i="2"/>
  <c r="N113" i="2"/>
  <c r="AS112" i="2"/>
  <c r="AM112" i="2"/>
  <c r="AJ112" i="2"/>
  <c r="AH112" i="2"/>
  <c r="AG112" i="2"/>
  <c r="AC112" i="2"/>
  <c r="AY112" i="2" s="1"/>
  <c r="Z112" i="2"/>
  <c r="AV112" i="2" s="1"/>
  <c r="W112" i="2"/>
  <c r="T112" i="2"/>
  <c r="AP112" i="2" s="1"/>
  <c r="Q112" i="2"/>
  <c r="N112" i="2"/>
  <c r="AM111" i="2"/>
  <c r="AJ111" i="2"/>
  <c r="AE111" i="2"/>
  <c r="AD111" i="2"/>
  <c r="AB111" i="2"/>
  <c r="AA111" i="2"/>
  <c r="X111" i="2"/>
  <c r="U111" i="2"/>
  <c r="S111" i="2"/>
  <c r="R111" i="2"/>
  <c r="P111" i="2"/>
  <c r="O111" i="2"/>
  <c r="AH110" i="2"/>
  <c r="Y110" i="2"/>
  <c r="U110" i="2"/>
  <c r="M110" i="2"/>
  <c r="M158" i="2" s="1"/>
  <c r="L110" i="2"/>
  <c r="L158" i="2" s="1"/>
  <c r="J110" i="2"/>
  <c r="J158" i="2" s="1"/>
  <c r="H110" i="2"/>
  <c r="H158" i="2" s="1"/>
  <c r="F110" i="2"/>
  <c r="F158" i="2" s="1"/>
  <c r="D110" i="2"/>
  <c r="D158" i="2" s="1"/>
  <c r="B110" i="2"/>
  <c r="B158" i="2" s="1"/>
  <c r="AY109" i="2"/>
  <c r="AV109" i="2"/>
  <c r="AS109" i="2"/>
  <c r="AP109" i="2"/>
  <c r="AH107" i="2"/>
  <c r="AG107" i="2"/>
  <c r="AC107" i="2"/>
  <c r="AY107" i="2" s="1"/>
  <c r="Z107" i="2"/>
  <c r="AV107" i="2" s="1"/>
  <c r="W107" i="2"/>
  <c r="AS107" i="2" s="1"/>
  <c r="T107" i="2"/>
  <c r="AP107" i="2" s="1"/>
  <c r="Q107" i="2"/>
  <c r="N107" i="2"/>
  <c r="I107" i="2"/>
  <c r="G107" i="2"/>
  <c r="E107" i="2"/>
  <c r="C107" i="2"/>
  <c r="AY106" i="2"/>
  <c r="AH106" i="2"/>
  <c r="AG106" i="2"/>
  <c r="AF106" i="2"/>
  <c r="Z106" i="2"/>
  <c r="AV106" i="2" s="1"/>
  <c r="W106" i="2"/>
  <c r="AS106" i="2" s="1"/>
  <c r="T106" i="2"/>
  <c r="AP106" i="2" s="1"/>
  <c r="Q106" i="2"/>
  <c r="N106" i="2"/>
  <c r="I106" i="2"/>
  <c r="G106" i="2"/>
  <c r="E106" i="2"/>
  <c r="C106" i="2"/>
  <c r="AY105" i="2"/>
  <c r="AH105" i="2"/>
  <c r="AG105" i="2"/>
  <c r="AF105" i="2" s="1"/>
  <c r="Z105" i="2"/>
  <c r="AV105" i="2" s="1"/>
  <c r="W105" i="2"/>
  <c r="AS105" i="2" s="1"/>
  <c r="T105" i="2"/>
  <c r="AP105" i="2" s="1"/>
  <c r="Q105" i="2"/>
  <c r="N105" i="2"/>
  <c r="E105" i="2"/>
  <c r="C105" i="2"/>
  <c r="AY104" i="2"/>
  <c r="AP104" i="2"/>
  <c r="AH104" i="2"/>
  <c r="AG104" i="2"/>
  <c r="AF104" i="2" s="1"/>
  <c r="Z104" i="2"/>
  <c r="AV104" i="2" s="1"/>
  <c r="W104" i="2"/>
  <c r="T104" i="2"/>
  <c r="Q104" i="2"/>
  <c r="N104" i="2"/>
  <c r="E104" i="2"/>
  <c r="C104" i="2"/>
  <c r="AY103" i="2"/>
  <c r="AH103" i="2"/>
  <c r="AG103" i="2"/>
  <c r="AF103" i="2"/>
  <c r="Z103" i="2"/>
  <c r="Z102" i="2" s="1"/>
  <c r="AV102" i="2" s="1"/>
  <c r="W103" i="2"/>
  <c r="AS103" i="2" s="1"/>
  <c r="T103" i="2"/>
  <c r="AP103" i="2" s="1"/>
  <c r="Q103" i="2"/>
  <c r="Q102" i="2" s="1"/>
  <c r="Q101" i="2" s="1"/>
  <c r="N103" i="2"/>
  <c r="E103" i="2"/>
  <c r="C103" i="2"/>
  <c r="AH102" i="2"/>
  <c r="AH101" i="2" s="1"/>
  <c r="AE102" i="2"/>
  <c r="AE101" i="2" s="1"/>
  <c r="AD102" i="2"/>
  <c r="AC102" i="2"/>
  <c r="AB102" i="2"/>
  <c r="AB101" i="2" s="1"/>
  <c r="AA102" i="2"/>
  <c r="Y102" i="2"/>
  <c r="Y101" i="2" s="1"/>
  <c r="X102" i="2"/>
  <c r="V102" i="2"/>
  <c r="V101" i="2" s="1"/>
  <c r="U102" i="2"/>
  <c r="U101" i="2" s="1"/>
  <c r="S102" i="2"/>
  <c r="R102" i="2"/>
  <c r="R101" i="2" s="1"/>
  <c r="P102" i="2"/>
  <c r="P101" i="2" s="1"/>
  <c r="O102" i="2"/>
  <c r="M101" i="2"/>
  <c r="L102" i="2"/>
  <c r="K102" i="2"/>
  <c r="J102" i="2"/>
  <c r="I102" i="2"/>
  <c r="I101" i="2" s="1"/>
  <c r="H102" i="2"/>
  <c r="G102" i="2"/>
  <c r="G101" i="2" s="1"/>
  <c r="F102" i="2"/>
  <c r="F101" i="2" s="1"/>
  <c r="E102" i="2"/>
  <c r="D102" i="2"/>
  <c r="C102" i="2"/>
  <c r="C101" i="2" s="1"/>
  <c r="B102" i="2"/>
  <c r="AD101" i="2"/>
  <c r="AA101" i="2"/>
  <c r="Z101" i="2"/>
  <c r="X101" i="2"/>
  <c r="S101" i="2"/>
  <c r="O101" i="2"/>
  <c r="L101" i="2"/>
  <c r="K101" i="2"/>
  <c r="J101" i="2"/>
  <c r="H101" i="2"/>
  <c r="D101" i="2"/>
  <c r="B101" i="2"/>
  <c r="AV100" i="2"/>
  <c r="AH100" i="2"/>
  <c r="AG100" i="2"/>
  <c r="AF100" i="2" s="1"/>
  <c r="AC100" i="2"/>
  <c r="AY100" i="2" s="1"/>
  <c r="Z100" i="2"/>
  <c r="W100" i="2"/>
  <c r="AS100" i="2" s="1"/>
  <c r="T100" i="2"/>
  <c r="AP100" i="2" s="1"/>
  <c r="Q100" i="2"/>
  <c r="N100" i="2"/>
  <c r="K100" i="2"/>
  <c r="G100" i="2"/>
  <c r="AP99" i="2"/>
  <c r="AH99" i="2"/>
  <c r="AG99" i="2"/>
  <c r="AF99" i="2" s="1"/>
  <c r="AC99" i="2"/>
  <c r="AY99" i="2" s="1"/>
  <c r="Z99" i="2"/>
  <c r="AV99" i="2" s="1"/>
  <c r="W99" i="2"/>
  <c r="AS99" i="2" s="1"/>
  <c r="T99" i="2"/>
  <c r="Q99" i="2"/>
  <c r="N99" i="2"/>
  <c r="K99" i="2"/>
  <c r="I99" i="2"/>
  <c r="E99" i="2"/>
  <c r="C99" i="2"/>
  <c r="AH98" i="2"/>
  <c r="AG98" i="2"/>
  <c r="AC98" i="2"/>
  <c r="AY98" i="2" s="1"/>
  <c r="Z98" i="2"/>
  <c r="AV98" i="2" s="1"/>
  <c r="W98" i="2"/>
  <c r="AS98" i="2" s="1"/>
  <c r="T98" i="2"/>
  <c r="AP98" i="2" s="1"/>
  <c r="Q98" i="2"/>
  <c r="N98" i="2"/>
  <c r="K98" i="2"/>
  <c r="I98" i="2"/>
  <c r="G98" i="2"/>
  <c r="C98" i="2"/>
  <c r="AH97" i="2"/>
  <c r="AF97" i="2" s="1"/>
  <c r="AG97" i="2"/>
  <c r="AC97" i="2"/>
  <c r="AY97" i="2" s="1"/>
  <c r="Z97" i="2"/>
  <c r="AV97" i="2" s="1"/>
  <c r="W97" i="2"/>
  <c r="AS97" i="2" s="1"/>
  <c r="T97" i="2"/>
  <c r="AP97" i="2" s="1"/>
  <c r="Q97" i="2"/>
  <c r="N97" i="2"/>
  <c r="E97" i="2"/>
  <c r="C97" i="2"/>
  <c r="AV96" i="2"/>
  <c r="AH96" i="2"/>
  <c r="AG96" i="2"/>
  <c r="AF96" i="2" s="1"/>
  <c r="AC96" i="2"/>
  <c r="AY96" i="2" s="1"/>
  <c r="Z96" i="2"/>
  <c r="W96" i="2"/>
  <c r="AS96" i="2" s="1"/>
  <c r="T96" i="2"/>
  <c r="AP96" i="2" s="1"/>
  <c r="Q96" i="2"/>
  <c r="N96" i="2"/>
  <c r="E96" i="2"/>
  <c r="C96" i="2"/>
  <c r="AH95" i="2"/>
  <c r="AE95" i="2"/>
  <c r="AD95" i="2"/>
  <c r="AC95" i="2" s="1"/>
  <c r="AY95" i="2" s="1"/>
  <c r="AB95" i="2"/>
  <c r="AA95" i="2"/>
  <c r="AG95" i="2" s="1"/>
  <c r="W95" i="2"/>
  <c r="AS95" i="2" s="1"/>
  <c r="T95" i="2"/>
  <c r="AP95" i="2" s="1"/>
  <c r="Q95" i="2"/>
  <c r="N95" i="2"/>
  <c r="E95" i="2"/>
  <c r="C95" i="2"/>
  <c r="AY94" i="2"/>
  <c r="AV94" i="2"/>
  <c r="AH94" i="2"/>
  <c r="AG94" i="2"/>
  <c r="Z94" i="2"/>
  <c r="W94" i="2"/>
  <c r="AS94" i="2" s="1"/>
  <c r="T94" i="2"/>
  <c r="AP94" i="2" s="1"/>
  <c r="Q94" i="2"/>
  <c r="N94" i="2"/>
  <c r="E94" i="2"/>
  <c r="C94" i="2"/>
  <c r="AP93" i="2"/>
  <c r="AH93" i="2"/>
  <c r="AG93" i="2"/>
  <c r="AF93" i="2" s="1"/>
  <c r="AC93" i="2"/>
  <c r="AY93" i="2" s="1"/>
  <c r="Z93" i="2"/>
  <c r="AV93" i="2" s="1"/>
  <c r="W93" i="2"/>
  <c r="AS93" i="2" s="1"/>
  <c r="T93" i="2"/>
  <c r="Q93" i="2"/>
  <c r="Q91" i="2" s="1"/>
  <c r="N93" i="2"/>
  <c r="E93" i="2"/>
  <c r="E91" i="2" s="1"/>
  <c r="E86" i="2" s="1"/>
  <c r="C93" i="2"/>
  <c r="AY92" i="2"/>
  <c r="AH92" i="2"/>
  <c r="AH88" i="2" s="1"/>
  <c r="AG92" i="2"/>
  <c r="AC92" i="2"/>
  <c r="Z92" i="2"/>
  <c r="AV92" i="2" s="1"/>
  <c r="W92" i="2"/>
  <c r="AS92" i="2" s="1"/>
  <c r="T92" i="2"/>
  <c r="T91" i="2" s="1"/>
  <c r="T86" i="2" s="1"/>
  <c r="Q92" i="2"/>
  <c r="N92" i="2"/>
  <c r="E92" i="2"/>
  <c r="C92" i="2"/>
  <c r="AE91" i="2"/>
  <c r="AE86" i="2" s="1"/>
  <c r="AD91" i="2"/>
  <c r="AC91" i="2"/>
  <c r="AY91" i="2" s="1"/>
  <c r="AB91" i="2"/>
  <c r="AA91" i="2"/>
  <c r="Y91" i="2"/>
  <c r="Y87" i="2" s="1"/>
  <c r="X91" i="2"/>
  <c r="V91" i="2"/>
  <c r="U91" i="2"/>
  <c r="S91" i="2"/>
  <c r="R91" i="2"/>
  <c r="P91" i="2"/>
  <c r="P86" i="2" s="1"/>
  <c r="O91" i="2"/>
  <c r="L91" i="2"/>
  <c r="K91" i="2"/>
  <c r="K86" i="2" s="1"/>
  <c r="K108" i="2" s="1"/>
  <c r="J91" i="2"/>
  <c r="J86" i="2" s="1"/>
  <c r="I91" i="2"/>
  <c r="I86" i="2" s="1"/>
  <c r="I108" i="2" s="1"/>
  <c r="H91" i="2"/>
  <c r="H86" i="2" s="1"/>
  <c r="G91" i="2"/>
  <c r="G86" i="2" s="1"/>
  <c r="F91" i="2"/>
  <c r="D91" i="2"/>
  <c r="B91" i="2"/>
  <c r="B86" i="2" s="1"/>
  <c r="AY90" i="2"/>
  <c r="AV90" i="2"/>
  <c r="AS90" i="2"/>
  <c r="AP90" i="2"/>
  <c r="AM90" i="2"/>
  <c r="AJ90" i="2"/>
  <c r="AM89" i="2"/>
  <c r="AJ89" i="2"/>
  <c r="AH89" i="2"/>
  <c r="AE89" i="2"/>
  <c r="AD89" i="2"/>
  <c r="Z89" i="2"/>
  <c r="AV89" i="2" s="1"/>
  <c r="W89" i="2"/>
  <c r="AS89" i="2" s="1"/>
  <c r="T89" i="2"/>
  <c r="AP89" i="2" s="1"/>
  <c r="Q89" i="2"/>
  <c r="N89" i="2"/>
  <c r="AM88" i="2"/>
  <c r="AJ88" i="2"/>
  <c r="AG88" i="2"/>
  <c r="AE88" i="2"/>
  <c r="AD88" i="2"/>
  <c r="AD87" i="2" s="1"/>
  <c r="Z88" i="2"/>
  <c r="AV88" i="2" s="1"/>
  <c r="W88" i="2"/>
  <c r="AS88" i="2" s="1"/>
  <c r="T88" i="2"/>
  <c r="AP88" i="2" s="1"/>
  <c r="Q88" i="2"/>
  <c r="N88" i="2"/>
  <c r="AM87" i="2"/>
  <c r="AJ87" i="2"/>
  <c r="AB87" i="2"/>
  <c r="AA87" i="2"/>
  <c r="X87" i="2"/>
  <c r="U87" i="2"/>
  <c r="T87" i="2"/>
  <c r="AP87" i="2" s="1"/>
  <c r="R87" i="2"/>
  <c r="P87" i="2"/>
  <c r="O87" i="2"/>
  <c r="AD86" i="2"/>
  <c r="AD108" i="2" s="1"/>
  <c r="AB86" i="2"/>
  <c r="AA86" i="2"/>
  <c r="AA108" i="2" s="1"/>
  <c r="X86" i="2"/>
  <c r="U86" i="2"/>
  <c r="U108" i="2" s="1"/>
  <c r="R86" i="2"/>
  <c r="O86" i="2"/>
  <c r="O108" i="2" s="1"/>
  <c r="M86" i="2"/>
  <c r="L86" i="2"/>
  <c r="F86" i="2"/>
  <c r="D86" i="2"/>
  <c r="AY85" i="2"/>
  <c r="AV85" i="2"/>
  <c r="AS85" i="2"/>
  <c r="AP85" i="2"/>
  <c r="AH83" i="2"/>
  <c r="AG83" i="2"/>
  <c r="AF83" i="2" s="1"/>
  <c r="AF82" i="2" s="1"/>
  <c r="C83" i="2"/>
  <c r="C82" i="2" s="1"/>
  <c r="AL82" i="2"/>
  <c r="AH82" i="2"/>
  <c r="AG82" i="2"/>
  <c r="AG80" i="2" s="1"/>
  <c r="AE82" i="2"/>
  <c r="AE80" i="2" s="1"/>
  <c r="AD82" i="2"/>
  <c r="AD80" i="2" s="1"/>
  <c r="AC82" i="2"/>
  <c r="AC80" i="2" s="1"/>
  <c r="AB82" i="2"/>
  <c r="AB80" i="2" s="1"/>
  <c r="AA82" i="2"/>
  <c r="Z82" i="2"/>
  <c r="Z80" i="2" s="1"/>
  <c r="Y82" i="2"/>
  <c r="Y80" i="2" s="1"/>
  <c r="X82" i="2"/>
  <c r="X80" i="2" s="1"/>
  <c r="W82" i="2"/>
  <c r="V82" i="2"/>
  <c r="U82" i="2"/>
  <c r="U80" i="2" s="1"/>
  <c r="T82" i="2"/>
  <c r="S82" i="2"/>
  <c r="R82" i="2"/>
  <c r="Q82" i="2"/>
  <c r="P82" i="2"/>
  <c r="P80" i="2" s="1"/>
  <c r="O82" i="2"/>
  <c r="N82" i="2"/>
  <c r="L80" i="2"/>
  <c r="I80" i="2"/>
  <c r="H82" i="2"/>
  <c r="H80" i="2" s="1"/>
  <c r="G82" i="2"/>
  <c r="G80" i="2" s="1"/>
  <c r="F82" i="2"/>
  <c r="F80" i="2" s="1"/>
  <c r="E82" i="2"/>
  <c r="D82" i="2"/>
  <c r="D80" i="2" s="1"/>
  <c r="B82" i="2"/>
  <c r="B80" i="2" s="1"/>
  <c r="AY81" i="2"/>
  <c r="AV81" i="2"/>
  <c r="AS81" i="2"/>
  <c r="AH81" i="2"/>
  <c r="AH80" i="2" s="1"/>
  <c r="AG81" i="2"/>
  <c r="T81" i="2"/>
  <c r="Q81" i="2"/>
  <c r="N81" i="2"/>
  <c r="G81" i="2"/>
  <c r="E81" i="2"/>
  <c r="C81" i="2"/>
  <c r="AA80" i="2"/>
  <c r="W80" i="2"/>
  <c r="V80" i="2"/>
  <c r="S80" i="2"/>
  <c r="R80" i="2"/>
  <c r="O80" i="2"/>
  <c r="M80" i="2"/>
  <c r="K80" i="2"/>
  <c r="J80" i="2"/>
  <c r="C80" i="2"/>
  <c r="AH79" i="2"/>
  <c r="AG79" i="2"/>
  <c r="AF79" i="2"/>
  <c r="AC79" i="2"/>
  <c r="AY79" i="2" s="1"/>
  <c r="Z79" i="2"/>
  <c r="AV79" i="2" s="1"/>
  <c r="W79" i="2"/>
  <c r="AS79" i="2" s="1"/>
  <c r="T79" i="2"/>
  <c r="AP79" i="2" s="1"/>
  <c r="Q79" i="2"/>
  <c r="N79" i="2"/>
  <c r="K79" i="2"/>
  <c r="I79" i="2"/>
  <c r="G79" i="2"/>
  <c r="AY78" i="2"/>
  <c r="AV78" i="2"/>
  <c r="AS78" i="2"/>
  <c r="AP78" i="2"/>
  <c r="AH78" i="2"/>
  <c r="AF78" i="2" s="1"/>
  <c r="AG78" i="2"/>
  <c r="Q78" i="2"/>
  <c r="N78" i="2"/>
  <c r="E78" i="2"/>
  <c r="C78" i="2"/>
  <c r="AH77" i="2"/>
  <c r="AG77" i="2"/>
  <c r="AC77" i="2"/>
  <c r="AY77" i="2" s="1"/>
  <c r="Z77" i="2"/>
  <c r="AV77" i="2" s="1"/>
  <c r="W77" i="2"/>
  <c r="AS77" i="2" s="1"/>
  <c r="T77" i="2"/>
  <c r="AP77" i="2" s="1"/>
  <c r="Q77" i="2"/>
  <c r="N77" i="2"/>
  <c r="K77" i="2"/>
  <c r="I77" i="2"/>
  <c r="I76" i="2" s="1"/>
  <c r="G77" i="2"/>
  <c r="E77" i="2"/>
  <c r="E76" i="2" s="1"/>
  <c r="C77" i="2"/>
  <c r="AE76" i="2"/>
  <c r="AE160" i="2" s="1"/>
  <c r="AD76" i="2"/>
  <c r="AD160" i="2" s="1"/>
  <c r="AC76" i="2"/>
  <c r="AY76" i="2" s="1"/>
  <c r="AB76" i="2"/>
  <c r="AA76" i="2"/>
  <c r="AA160" i="2" s="1"/>
  <c r="Y76" i="2"/>
  <c r="X76" i="2"/>
  <c r="X160" i="2" s="1"/>
  <c r="V76" i="2"/>
  <c r="V160" i="2" s="1"/>
  <c r="U76" i="2"/>
  <c r="U160" i="2" s="1"/>
  <c r="T76" i="2"/>
  <c r="AP76" i="2" s="1"/>
  <c r="S76" i="2"/>
  <c r="S160" i="2" s="1"/>
  <c r="R76" i="2"/>
  <c r="R160" i="2" s="1"/>
  <c r="Q76" i="2"/>
  <c r="P76" i="2"/>
  <c r="O76" i="2"/>
  <c r="O160" i="2" s="1"/>
  <c r="L76" i="2"/>
  <c r="L73" i="2" s="1"/>
  <c r="L84" i="2" s="1"/>
  <c r="K76" i="2"/>
  <c r="J76" i="2"/>
  <c r="H76" i="2"/>
  <c r="F76" i="2"/>
  <c r="D76" i="2"/>
  <c r="B76" i="2"/>
  <c r="AY75" i="2"/>
  <c r="AV75" i="2"/>
  <c r="AS75" i="2"/>
  <c r="AP75" i="2"/>
  <c r="AH75" i="2"/>
  <c r="AH74" i="2" s="1"/>
  <c r="AG75" i="2"/>
  <c r="AG74" i="2" s="1"/>
  <c r="Q75" i="2"/>
  <c r="N75" i="2"/>
  <c r="N74" i="2" s="1"/>
  <c r="E75" i="2"/>
  <c r="E74" i="2" s="1"/>
  <c r="C75" i="2"/>
  <c r="C74" i="2" s="1"/>
  <c r="AE74" i="2"/>
  <c r="AD74" i="2"/>
  <c r="AD73" i="2" s="1"/>
  <c r="AD84" i="2" s="1"/>
  <c r="AC74" i="2"/>
  <c r="AY74" i="2" s="1"/>
  <c r="AB74" i="2"/>
  <c r="AA74" i="2"/>
  <c r="Z74" i="2"/>
  <c r="AV74" i="2" s="1"/>
  <c r="Y74" i="2"/>
  <c r="X74" i="2"/>
  <c r="X73" i="2" s="1"/>
  <c r="X84" i="2" s="1"/>
  <c r="W74" i="2"/>
  <c r="V74" i="2"/>
  <c r="V73" i="2" s="1"/>
  <c r="V84" i="2" s="1"/>
  <c r="U74" i="2"/>
  <c r="T74" i="2"/>
  <c r="AP74" i="2" s="1"/>
  <c r="S74" i="2"/>
  <c r="R74" i="2"/>
  <c r="R73" i="2" s="1"/>
  <c r="R84" i="2" s="1"/>
  <c r="Q74" i="2"/>
  <c r="P74" i="2"/>
  <c r="P73" i="2" s="1"/>
  <c r="P84" i="2" s="1"/>
  <c r="O74" i="2"/>
  <c r="M73" i="2"/>
  <c r="M84" i="2" s="1"/>
  <c r="L74" i="2"/>
  <c r="K74" i="2"/>
  <c r="K73" i="2" s="1"/>
  <c r="K84" i="2" s="1"/>
  <c r="J74" i="2"/>
  <c r="I74" i="2"/>
  <c r="H74" i="2"/>
  <c r="G74" i="2"/>
  <c r="F74" i="2"/>
  <c r="D74" i="2"/>
  <c r="B74" i="2"/>
  <c r="B73" i="2" s="1"/>
  <c r="B84" i="2" s="1"/>
  <c r="AB73" i="2"/>
  <c r="AB84" i="2" s="1"/>
  <c r="U73" i="2"/>
  <c r="U84" i="2" s="1"/>
  <c r="J73" i="2"/>
  <c r="J84" i="2" s="1"/>
  <c r="F73" i="2"/>
  <c r="F84" i="2" s="1"/>
  <c r="AY72" i="2"/>
  <c r="AV72" i="2"/>
  <c r="AS72" i="2"/>
  <c r="AP72" i="2"/>
  <c r="AY70" i="2"/>
  <c r="AH70" i="2"/>
  <c r="AG70" i="2"/>
  <c r="Z70" i="2"/>
  <c r="AV70" i="2" s="1"/>
  <c r="W70" i="2"/>
  <c r="AS70" i="2" s="1"/>
  <c r="T70" i="2"/>
  <c r="AP70" i="2" s="1"/>
  <c r="Q70" i="2"/>
  <c r="N70" i="2"/>
  <c r="I62" i="2"/>
  <c r="G70" i="2"/>
  <c r="E70" i="2"/>
  <c r="AY69" i="2"/>
  <c r="AH69" i="2"/>
  <c r="AF69" i="2" s="1"/>
  <c r="AG69" i="2"/>
  <c r="Z69" i="2"/>
  <c r="AV69" i="2" s="1"/>
  <c r="W69" i="2"/>
  <c r="AS69" i="2" s="1"/>
  <c r="T69" i="2"/>
  <c r="AP69" i="2" s="1"/>
  <c r="Q69" i="2"/>
  <c r="N69" i="2"/>
  <c r="G69" i="2"/>
  <c r="E69" i="2"/>
  <c r="C69" i="2"/>
  <c r="AY68" i="2"/>
  <c r="AH68" i="2"/>
  <c r="AG68" i="2"/>
  <c r="AF68" i="2" s="1"/>
  <c r="AC68" i="2"/>
  <c r="Z68" i="2"/>
  <c r="AV68" i="2" s="1"/>
  <c r="W68" i="2"/>
  <c r="AS68" i="2" s="1"/>
  <c r="T68" i="2"/>
  <c r="AP68" i="2" s="1"/>
  <c r="Q68" i="2"/>
  <c r="N68" i="2"/>
  <c r="G68" i="2"/>
  <c r="E68" i="2"/>
  <c r="C68" i="2"/>
  <c r="AH67" i="2"/>
  <c r="AG67" i="2"/>
  <c r="AC67" i="2"/>
  <c r="AY67" i="2" s="1"/>
  <c r="Z67" i="2"/>
  <c r="AV67" i="2" s="1"/>
  <c r="W67" i="2"/>
  <c r="AS67" i="2" s="1"/>
  <c r="T67" i="2"/>
  <c r="AP67" i="2" s="1"/>
  <c r="Q67" i="2"/>
  <c r="N67" i="2"/>
  <c r="G67" i="2"/>
  <c r="E67" i="2"/>
  <c r="C67" i="2"/>
  <c r="AH66" i="2"/>
  <c r="AG66" i="2"/>
  <c r="AC66" i="2"/>
  <c r="AY66" i="2" s="1"/>
  <c r="Z66" i="2"/>
  <c r="W66" i="2"/>
  <c r="AS66" i="2" s="1"/>
  <c r="T66" i="2"/>
  <c r="AP66" i="2" s="1"/>
  <c r="Q66" i="2"/>
  <c r="N66" i="2"/>
  <c r="G66" i="2"/>
  <c r="E66" i="2"/>
  <c r="C66" i="2"/>
  <c r="AH65" i="2"/>
  <c r="AG65" i="2"/>
  <c r="AG62" i="2" s="1"/>
  <c r="N65" i="2"/>
  <c r="C62" i="2"/>
  <c r="AM64" i="2"/>
  <c r="AJ64" i="2"/>
  <c r="AH64" i="2"/>
  <c r="AG64" i="2"/>
  <c r="AF64" i="2" s="1"/>
  <c r="AC64" i="2"/>
  <c r="AY64" i="2" s="1"/>
  <c r="Z64" i="2"/>
  <c r="AV64" i="2" s="1"/>
  <c r="W64" i="2"/>
  <c r="AS64" i="2" s="1"/>
  <c r="T64" i="2"/>
  <c r="AP64" i="2" s="1"/>
  <c r="Q64" i="2"/>
  <c r="N64" i="2"/>
  <c r="G64" i="2"/>
  <c r="E64" i="2"/>
  <c r="C64" i="2"/>
  <c r="AH63" i="2"/>
  <c r="AG63" i="2"/>
  <c r="AF63" i="2" s="1"/>
  <c r="T63" i="2"/>
  <c r="Q63" i="2"/>
  <c r="N63" i="2"/>
  <c r="N62" i="2" s="1"/>
  <c r="G63" i="2"/>
  <c r="E63" i="2"/>
  <c r="E62" i="2" s="1"/>
  <c r="AE62" i="2"/>
  <c r="AD62" i="2"/>
  <c r="AB62" i="2"/>
  <c r="AA62" i="2"/>
  <c r="Y62" i="2"/>
  <c r="X62" i="2"/>
  <c r="V62" i="2"/>
  <c r="U62" i="2"/>
  <c r="T62" i="2"/>
  <c r="S62" i="2"/>
  <c r="R62" i="2"/>
  <c r="P62" i="2"/>
  <c r="O62" i="2"/>
  <c r="M62" i="2"/>
  <c r="L62" i="2"/>
  <c r="K62" i="2"/>
  <c r="J62" i="2"/>
  <c r="H62" i="2"/>
  <c r="F62" i="2"/>
  <c r="D62" i="2"/>
  <c r="B62" i="2"/>
  <c r="AY61" i="2"/>
  <c r="AV61" i="2"/>
  <c r="AS61" i="2"/>
  <c r="AH61" i="2"/>
  <c r="AG61" i="2"/>
  <c r="AF61" i="2" s="1"/>
  <c r="AF60" i="2" s="1"/>
  <c r="T61" i="2"/>
  <c r="AP61" i="2" s="1"/>
  <c r="Q61" i="2"/>
  <c r="N61" i="2"/>
  <c r="G61" i="2"/>
  <c r="G60" i="2" s="1"/>
  <c r="E61" i="2"/>
  <c r="AH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Q162" i="2" s="1"/>
  <c r="P60" i="2"/>
  <c r="O60" i="2"/>
  <c r="N60" i="2"/>
  <c r="M60" i="2"/>
  <c r="L60" i="2"/>
  <c r="K60" i="2"/>
  <c r="J60" i="2"/>
  <c r="I60" i="2"/>
  <c r="H60" i="2"/>
  <c r="F60" i="2"/>
  <c r="E60" i="2"/>
  <c r="D60" i="2"/>
  <c r="C60" i="2"/>
  <c r="B60" i="2"/>
  <c r="AH59" i="2"/>
  <c r="AG59" i="2"/>
  <c r="AF59" i="2" s="1"/>
  <c r="AC59" i="2"/>
  <c r="AY59" i="2" s="1"/>
  <c r="Z59" i="2"/>
  <c r="AV59" i="2" s="1"/>
  <c r="W59" i="2"/>
  <c r="AS59" i="2" s="1"/>
  <c r="T59" i="2"/>
  <c r="AP59" i="2" s="1"/>
  <c r="Q59" i="2"/>
  <c r="N59" i="2"/>
  <c r="K59" i="2"/>
  <c r="I59" i="2"/>
  <c r="E59" i="2"/>
  <c r="AS58" i="2"/>
  <c r="AH58" i="2"/>
  <c r="AG58" i="2"/>
  <c r="AF58" i="2" s="1"/>
  <c r="AC58" i="2"/>
  <c r="AY58" i="2" s="1"/>
  <c r="Z58" i="2"/>
  <c r="AV58" i="2" s="1"/>
  <c r="W58" i="2"/>
  <c r="T58" i="2"/>
  <c r="AP58" i="2" s="1"/>
  <c r="Q58" i="2"/>
  <c r="N58" i="2"/>
  <c r="K58" i="2"/>
  <c r="I58" i="2"/>
  <c r="G58" i="2"/>
  <c r="E58" i="2"/>
  <c r="AY57" i="2"/>
  <c r="AV57" i="2"/>
  <c r="AH57" i="2"/>
  <c r="AG57" i="2"/>
  <c r="AF57" i="2"/>
  <c r="Z57" i="2"/>
  <c r="W57" i="2"/>
  <c r="AS57" i="2" s="1"/>
  <c r="T57" i="2"/>
  <c r="AP57" i="2" s="1"/>
  <c r="Q57" i="2"/>
  <c r="N57" i="2"/>
  <c r="K57" i="2"/>
  <c r="I57" i="2"/>
  <c r="G57" i="2"/>
  <c r="E57" i="2"/>
  <c r="C57" i="2"/>
  <c r="AH56" i="2"/>
  <c r="AG56" i="2"/>
  <c r="AC56" i="2"/>
  <c r="AY56" i="2" s="1"/>
  <c r="Z56" i="2"/>
  <c r="AV56" i="2" s="1"/>
  <c r="W56" i="2"/>
  <c r="AS56" i="2" s="1"/>
  <c r="T56" i="2"/>
  <c r="AP56" i="2" s="1"/>
  <c r="Q56" i="2"/>
  <c r="N56" i="2"/>
  <c r="K56" i="2"/>
  <c r="I56" i="2"/>
  <c r="G56" i="2"/>
  <c r="C56" i="2"/>
  <c r="AY55" i="2"/>
  <c r="AV55" i="2"/>
  <c r="AS55" i="2"/>
  <c r="AP55" i="2"/>
  <c r="AH55" i="2"/>
  <c r="AH53" i="2" s="1"/>
  <c r="AG55" i="2"/>
  <c r="Q55" i="2"/>
  <c r="N55" i="2"/>
  <c r="E55" i="2"/>
  <c r="E53" i="2" s="1"/>
  <c r="C55" i="2"/>
  <c r="AV54" i="2"/>
  <c r="AH54" i="2"/>
  <c r="AG54" i="2"/>
  <c r="AF54" i="2" s="1"/>
  <c r="AC54" i="2"/>
  <c r="AY54" i="2" s="1"/>
  <c r="Z54" i="2"/>
  <c r="Z53" i="2" s="1"/>
  <c r="AV53" i="2" s="1"/>
  <c r="W54" i="2"/>
  <c r="AS54" i="2" s="1"/>
  <c r="T54" i="2"/>
  <c r="AP54" i="2" s="1"/>
  <c r="Q54" i="2"/>
  <c r="Q53" i="2" s="1"/>
  <c r="N54" i="2"/>
  <c r="K54" i="2"/>
  <c r="K53" i="2" s="1"/>
  <c r="I54" i="2"/>
  <c r="I53" i="2" s="1"/>
  <c r="G54" i="2"/>
  <c r="G53" i="2" s="1"/>
  <c r="E54" i="2"/>
  <c r="C54" i="2"/>
  <c r="AE53" i="2"/>
  <c r="AD53" i="2"/>
  <c r="AD48" i="2" s="1"/>
  <c r="AB53" i="2"/>
  <c r="AA53" i="2"/>
  <c r="AA48" i="2" s="1"/>
  <c r="Y53" i="2"/>
  <c r="Y48" i="2" s="1"/>
  <c r="X53" i="2"/>
  <c r="W53" i="2"/>
  <c r="AS53" i="2" s="1"/>
  <c r="V53" i="2"/>
  <c r="V48" i="2" s="1"/>
  <c r="U53" i="2"/>
  <c r="U48" i="2" s="1"/>
  <c r="T53" i="2"/>
  <c r="AP53" i="2" s="1"/>
  <c r="S53" i="2"/>
  <c r="S48" i="2" s="1"/>
  <c r="R53" i="2"/>
  <c r="R48" i="2" s="1"/>
  <c r="P53" i="2"/>
  <c r="P48" i="2" s="1"/>
  <c r="O53" i="2"/>
  <c r="O48" i="2" s="1"/>
  <c r="L53" i="2"/>
  <c r="J53" i="2"/>
  <c r="J48" i="2" s="1"/>
  <c r="H53" i="2"/>
  <c r="H48" i="2" s="1"/>
  <c r="F53" i="2"/>
  <c r="F48" i="2" s="1"/>
  <c r="D53" i="2"/>
  <c r="B53" i="2"/>
  <c r="AH52" i="2"/>
  <c r="AG52" i="2"/>
  <c r="AC52" i="2"/>
  <c r="AY52" i="2" s="1"/>
  <c r="Z52" i="2"/>
  <c r="AV52" i="2" s="1"/>
  <c r="W52" i="2"/>
  <c r="AS52" i="2" s="1"/>
  <c r="T52" i="2"/>
  <c r="AP52" i="2" s="1"/>
  <c r="Q52" i="2"/>
  <c r="N52" i="2"/>
  <c r="K52" i="2"/>
  <c r="I52" i="2"/>
  <c r="G52" i="2"/>
  <c r="E52" i="2"/>
  <c r="C52" i="2"/>
  <c r="AH51" i="2"/>
  <c r="AG51" i="2"/>
  <c r="AF51" i="2" s="1"/>
  <c r="AC51" i="2"/>
  <c r="AY51" i="2" s="1"/>
  <c r="Z51" i="2"/>
  <c r="AV51" i="2" s="1"/>
  <c r="W51" i="2"/>
  <c r="AS51" i="2" s="1"/>
  <c r="T51" i="2"/>
  <c r="AP51" i="2" s="1"/>
  <c r="Q51" i="2"/>
  <c r="N51" i="2"/>
  <c r="K51" i="2"/>
  <c r="I51" i="2"/>
  <c r="G51" i="2"/>
  <c r="E51" i="2"/>
  <c r="C51" i="2"/>
  <c r="AH50" i="2"/>
  <c r="AG50" i="2"/>
  <c r="AC50" i="2"/>
  <c r="AY50" i="2" s="1"/>
  <c r="Z50" i="2"/>
  <c r="W50" i="2"/>
  <c r="AS50" i="2" s="1"/>
  <c r="T50" i="2"/>
  <c r="AP50" i="2" s="1"/>
  <c r="Q50" i="2"/>
  <c r="N50" i="2"/>
  <c r="K50" i="2"/>
  <c r="I50" i="2"/>
  <c r="G50" i="2"/>
  <c r="E50" i="2"/>
  <c r="AS49" i="2"/>
  <c r="AH49" i="2"/>
  <c r="AG49" i="2"/>
  <c r="AF49" i="2" s="1"/>
  <c r="AC49" i="2"/>
  <c r="AY49" i="2" s="1"/>
  <c r="Z49" i="2"/>
  <c r="W49" i="2"/>
  <c r="T49" i="2"/>
  <c r="AP49" i="2" s="1"/>
  <c r="Q49" i="2"/>
  <c r="N49" i="2"/>
  <c r="K49" i="2"/>
  <c r="I49" i="2"/>
  <c r="G49" i="2"/>
  <c r="E49" i="2"/>
  <c r="E48" i="2" s="1"/>
  <c r="AE48" i="2"/>
  <c r="AB48" i="2"/>
  <c r="X48" i="2"/>
  <c r="W48" i="2"/>
  <c r="L48" i="2"/>
  <c r="D48" i="2"/>
  <c r="B48" i="2"/>
  <c r="B71" i="2" s="1"/>
  <c r="AY47" i="2"/>
  <c r="AV47" i="2"/>
  <c r="AS47" i="2"/>
  <c r="AP47" i="2"/>
  <c r="AY45" i="2"/>
  <c r="AV45" i="2"/>
  <c r="AS45" i="2"/>
  <c r="AP45" i="2"/>
  <c r="AH45" i="2"/>
  <c r="AG45" i="2"/>
  <c r="Q45" i="2"/>
  <c r="Q43" i="2" s="1"/>
  <c r="N45" i="2"/>
  <c r="N43" i="2" s="1"/>
  <c r="E45" i="2"/>
  <c r="E43" i="2" s="1"/>
  <c r="C45" i="2"/>
  <c r="C43" i="2" s="1"/>
  <c r="AH44" i="2"/>
  <c r="AF44" i="2" s="1"/>
  <c r="AG44" i="2"/>
  <c r="AC44" i="2"/>
  <c r="AY44" i="2" s="1"/>
  <c r="Z44" i="2"/>
  <c r="AV44" i="2" s="1"/>
  <c r="W44" i="2"/>
  <c r="AS44" i="2" s="1"/>
  <c r="T44" i="2"/>
  <c r="AP44" i="2" s="1"/>
  <c r="Q44" i="2"/>
  <c r="N44" i="2"/>
  <c r="E44" i="2"/>
  <c r="C44" i="2"/>
  <c r="AH43" i="2"/>
  <c r="AE43" i="2"/>
  <c r="AD43" i="2"/>
  <c r="AC43" i="2"/>
  <c r="AY43" i="2" s="1"/>
  <c r="AB43" i="2"/>
  <c r="AB39" i="2" s="1"/>
  <c r="AA43" i="2"/>
  <c r="Z43" i="2"/>
  <c r="AV43" i="2" s="1"/>
  <c r="Y43" i="2"/>
  <c r="X43" i="2"/>
  <c r="W43" i="2"/>
  <c r="AS43" i="2" s="1"/>
  <c r="V43" i="2"/>
  <c r="U43" i="2"/>
  <c r="T43" i="2"/>
  <c r="S43" i="2"/>
  <c r="R43" i="2"/>
  <c r="R39" i="2" s="1"/>
  <c r="P43" i="2"/>
  <c r="O43" i="2"/>
  <c r="H43" i="2"/>
  <c r="G43" i="2"/>
  <c r="F43" i="2"/>
  <c r="D43" i="2"/>
  <c r="B43" i="2"/>
  <c r="AH42" i="2"/>
  <c r="AG42" i="2"/>
  <c r="AC42" i="2"/>
  <c r="AY42" i="2" s="1"/>
  <c r="Z42" i="2"/>
  <c r="AV42" i="2" s="1"/>
  <c r="W42" i="2"/>
  <c r="T42" i="2"/>
  <c r="AP42" i="2" s="1"/>
  <c r="Q42" i="2"/>
  <c r="N42" i="2"/>
  <c r="G42" i="2"/>
  <c r="E42" i="2"/>
  <c r="C42" i="2"/>
  <c r="AY41" i="2"/>
  <c r="AV41" i="2"/>
  <c r="AS41" i="2"/>
  <c r="AP41" i="2"/>
  <c r="AH41" i="2"/>
  <c r="AG41" i="2"/>
  <c r="AG40" i="2" s="1"/>
  <c r="Q41" i="2"/>
  <c r="N41" i="2"/>
  <c r="N40" i="2" s="1"/>
  <c r="N39" i="2" s="1"/>
  <c r="E41" i="2"/>
  <c r="C41" i="2"/>
  <c r="C40" i="2" s="1"/>
  <c r="AH40" i="2"/>
  <c r="AE40" i="2"/>
  <c r="AE39" i="2" s="1"/>
  <c r="AD40" i="2"/>
  <c r="AC40" i="2"/>
  <c r="AC39" i="2" s="1"/>
  <c r="AB40" i="2"/>
  <c r="AA40" i="2"/>
  <c r="AA39" i="2" s="1"/>
  <c r="Z40" i="2"/>
  <c r="AV40" i="2" s="1"/>
  <c r="Y40" i="2"/>
  <c r="X40" i="2"/>
  <c r="W40" i="2"/>
  <c r="AS40" i="2" s="1"/>
  <c r="V40" i="2"/>
  <c r="U40" i="2"/>
  <c r="U39" i="2" s="1"/>
  <c r="T40" i="2"/>
  <c r="AP40" i="2" s="1"/>
  <c r="S40" i="2"/>
  <c r="S39" i="2" s="1"/>
  <c r="R40" i="2"/>
  <c r="Q40" i="2"/>
  <c r="P40" i="2"/>
  <c r="O40" i="2"/>
  <c r="O39" i="2" s="1"/>
  <c r="H40" i="2"/>
  <c r="G40" i="2"/>
  <c r="G39" i="2" s="1"/>
  <c r="F40" i="2"/>
  <c r="E40" i="2"/>
  <c r="D40" i="2"/>
  <c r="B40" i="2"/>
  <c r="B39" i="2" s="1"/>
  <c r="F39" i="2"/>
  <c r="AY38" i="2"/>
  <c r="AV38" i="2"/>
  <c r="AS38" i="2"/>
  <c r="AP38" i="2"/>
  <c r="AH38" i="2"/>
  <c r="AH37" i="2" s="1"/>
  <c r="AG38" i="2"/>
  <c r="Q38" i="2"/>
  <c r="Q37" i="2" s="1"/>
  <c r="N38" i="2"/>
  <c r="N37" i="2" s="1"/>
  <c r="E38" i="2"/>
  <c r="E37" i="2" s="1"/>
  <c r="C38" i="2"/>
  <c r="AG37" i="2"/>
  <c r="AE37" i="2"/>
  <c r="AD37" i="2"/>
  <c r="AD32" i="2" s="1"/>
  <c r="AC37" i="2"/>
  <c r="AY37" i="2" s="1"/>
  <c r="AB37" i="2"/>
  <c r="AA37" i="2"/>
  <c r="Z37" i="2"/>
  <c r="AV37" i="2" s="1"/>
  <c r="Y37" i="2"/>
  <c r="X37" i="2"/>
  <c r="W37" i="2"/>
  <c r="AS37" i="2" s="1"/>
  <c r="V37" i="2"/>
  <c r="U37" i="2"/>
  <c r="T37" i="2"/>
  <c r="AP37" i="2" s="1"/>
  <c r="S37" i="2"/>
  <c r="R37" i="2"/>
  <c r="P37" i="2"/>
  <c r="P32" i="2" s="1"/>
  <c r="O37" i="2"/>
  <c r="O32" i="2" s="1"/>
  <c r="L37" i="2"/>
  <c r="K37" i="2"/>
  <c r="J37" i="2"/>
  <c r="I37" i="2"/>
  <c r="H37" i="2"/>
  <c r="H32" i="2" s="1"/>
  <c r="G37" i="2"/>
  <c r="F37" i="2"/>
  <c r="D37" i="2"/>
  <c r="C37" i="2"/>
  <c r="B37" i="2"/>
  <c r="AY36" i="2"/>
  <c r="AV36" i="2"/>
  <c r="AS36" i="2"/>
  <c r="AP36" i="2"/>
  <c r="AH36" i="2"/>
  <c r="AG36" i="2"/>
  <c r="Q36" i="2"/>
  <c r="N36" i="2"/>
  <c r="E36" i="2"/>
  <c r="AH35" i="2"/>
  <c r="AH34" i="2" s="1"/>
  <c r="AG35" i="2"/>
  <c r="AC35" i="2"/>
  <c r="AY35" i="2" s="1"/>
  <c r="Z35" i="2"/>
  <c r="Z34" i="2" s="1"/>
  <c r="W35" i="2"/>
  <c r="AS35" i="2" s="1"/>
  <c r="T35" i="2"/>
  <c r="AP35" i="2" s="1"/>
  <c r="Q35" i="2"/>
  <c r="N35" i="2"/>
  <c r="M32" i="2"/>
  <c r="M46" i="2" s="1"/>
  <c r="K35" i="2"/>
  <c r="K34" i="2" s="1"/>
  <c r="K32" i="2" s="1"/>
  <c r="K46" i="2" s="1"/>
  <c r="I35" i="2"/>
  <c r="I34" i="2" s="1"/>
  <c r="I32" i="2" s="1"/>
  <c r="I46" i="2" s="1"/>
  <c r="G35" i="2"/>
  <c r="G34" i="2" s="1"/>
  <c r="E35" i="2"/>
  <c r="E34" i="2" s="1"/>
  <c r="C35" i="2"/>
  <c r="AE34" i="2"/>
  <c r="AE32" i="2" s="1"/>
  <c r="AE46" i="2" s="1"/>
  <c r="AD34" i="2"/>
  <c r="AC34" i="2"/>
  <c r="AY34" i="2" s="1"/>
  <c r="AB34" i="2"/>
  <c r="AA34" i="2"/>
  <c r="Y34" i="2"/>
  <c r="Y32" i="2" s="1"/>
  <c r="X34" i="2"/>
  <c r="X32" i="2" s="1"/>
  <c r="V34" i="2"/>
  <c r="V32" i="2" s="1"/>
  <c r="U34" i="2"/>
  <c r="T34" i="2"/>
  <c r="AP34" i="2" s="1"/>
  <c r="S34" i="2"/>
  <c r="S32" i="2" s="1"/>
  <c r="R34" i="2"/>
  <c r="N34" i="2"/>
  <c r="J34" i="2"/>
  <c r="H34" i="2"/>
  <c r="F34" i="2"/>
  <c r="D34" i="2"/>
  <c r="D32" i="2" s="1"/>
  <c r="B34" i="2"/>
  <c r="B32" i="2" s="1"/>
  <c r="AY33" i="2"/>
  <c r="AV33" i="2"/>
  <c r="AS33" i="2"/>
  <c r="AH33" i="2"/>
  <c r="AG33" i="2"/>
  <c r="T33" i="2"/>
  <c r="AP33" i="2" s="1"/>
  <c r="Q33" i="2"/>
  <c r="N33" i="2"/>
  <c r="G33" i="2"/>
  <c r="E33" i="2"/>
  <c r="AA32" i="2"/>
  <c r="T32" i="2"/>
  <c r="L32" i="2"/>
  <c r="C32" i="2"/>
  <c r="AD164" i="1"/>
  <c r="AC164" i="1"/>
  <c r="AB164" i="1" s="1"/>
  <c r="M164" i="1"/>
  <c r="E164" i="1"/>
  <c r="AD163" i="1"/>
  <c r="AB163" i="1" s="1"/>
  <c r="AC163" i="1"/>
  <c r="Y163" i="1"/>
  <c r="V163" i="1"/>
  <c r="S163" i="1"/>
  <c r="P163" i="1"/>
  <c r="M163" i="1"/>
  <c r="E163" i="1"/>
  <c r="C163" i="1"/>
  <c r="AD162" i="1"/>
  <c r="AC162" i="1"/>
  <c r="AB162" i="1" s="1"/>
  <c r="Y162" i="1"/>
  <c r="V162" i="1"/>
  <c r="S162" i="1"/>
  <c r="P162" i="1"/>
  <c r="M162" i="1"/>
  <c r="E162" i="1"/>
  <c r="C162" i="1"/>
  <c r="BB161" i="1"/>
  <c r="AY161" i="1"/>
  <c r="AV161" i="1"/>
  <c r="AS161" i="1"/>
  <c r="AP161" i="1"/>
  <c r="AM161" i="1"/>
  <c r="AJ161" i="1"/>
  <c r="AG161" i="1"/>
  <c r="AD161" i="1"/>
  <c r="AC161" i="1"/>
  <c r="AB161" i="1"/>
  <c r="Y161" i="1"/>
  <c r="V161" i="1"/>
  <c r="S161" i="1"/>
  <c r="P161" i="1"/>
  <c r="M161" i="1"/>
  <c r="M157" i="1" s="1"/>
  <c r="E161" i="1"/>
  <c r="C161" i="1"/>
  <c r="BB160" i="1"/>
  <c r="AY160" i="1"/>
  <c r="AV160" i="1"/>
  <c r="AJ160" i="1"/>
  <c r="AG160" i="1"/>
  <c r="AD160" i="1"/>
  <c r="AC160" i="1"/>
  <c r="AB160" i="1"/>
  <c r="Y160" i="1"/>
  <c r="AS160" i="1" s="1"/>
  <c r="V160" i="1"/>
  <c r="AP160" i="1" s="1"/>
  <c r="S160" i="1"/>
  <c r="AM160" i="1" s="1"/>
  <c r="P160" i="1"/>
  <c r="M160" i="1"/>
  <c r="E160" i="1"/>
  <c r="C160" i="1"/>
  <c r="AV159" i="1"/>
  <c r="AS159" i="1"/>
  <c r="AP159" i="1"/>
  <c r="AM159" i="1"/>
  <c r="AD159" i="1"/>
  <c r="AC159" i="1"/>
  <c r="AB159" i="1" s="1"/>
  <c r="S159" i="1"/>
  <c r="P159" i="1"/>
  <c r="P157" i="1" s="1"/>
  <c r="M159" i="1"/>
  <c r="E159" i="1"/>
  <c r="C159" i="1"/>
  <c r="AV158" i="1"/>
  <c r="AS158" i="1"/>
  <c r="AP158" i="1"/>
  <c r="AM158" i="1"/>
  <c r="AD158" i="1"/>
  <c r="AB158" i="1" s="1"/>
  <c r="AB157" i="1" s="1"/>
  <c r="AC158" i="1"/>
  <c r="AC157" i="1" s="1"/>
  <c r="Y158" i="1"/>
  <c r="V158" i="1"/>
  <c r="S158" i="1"/>
  <c r="P158" i="1"/>
  <c r="M158" i="1"/>
  <c r="E158" i="1"/>
  <c r="E157" i="1" s="1"/>
  <c r="C158" i="1"/>
  <c r="C157" i="1" s="1"/>
  <c r="C152" i="1" s="1"/>
  <c r="AV157" i="1"/>
  <c r="AP157" i="1"/>
  <c r="AA157" i="1"/>
  <c r="Z157" i="1"/>
  <c r="X157" i="1"/>
  <c r="W157" i="1"/>
  <c r="V157" i="1"/>
  <c r="U157" i="1"/>
  <c r="T157" i="1"/>
  <c r="S157" i="1"/>
  <c r="AM157" i="1" s="1"/>
  <c r="R157" i="1"/>
  <c r="Q157" i="1"/>
  <c r="O157" i="1"/>
  <c r="N157" i="1"/>
  <c r="L157" i="1"/>
  <c r="F157" i="1"/>
  <c r="D157" i="1"/>
  <c r="B157" i="1"/>
  <c r="AV156" i="1"/>
  <c r="AS156" i="1"/>
  <c r="AP156" i="1"/>
  <c r="AM156" i="1"/>
  <c r="AD156" i="1"/>
  <c r="AC156" i="1"/>
  <c r="AB156" i="1" s="1"/>
  <c r="P156" i="1"/>
  <c r="M156" i="1"/>
  <c r="M153" i="1" s="1"/>
  <c r="M152" i="1" s="1"/>
  <c r="E156" i="1"/>
  <c r="C156" i="1"/>
  <c r="AV155" i="1"/>
  <c r="AS155" i="1"/>
  <c r="AP155" i="1"/>
  <c r="AM155" i="1"/>
  <c r="AD155" i="1"/>
  <c r="AC155" i="1"/>
  <c r="AB155" i="1" s="1"/>
  <c r="P155" i="1"/>
  <c r="M155" i="1"/>
  <c r="E155" i="1"/>
  <c r="C155" i="1"/>
  <c r="AV154" i="1"/>
  <c r="AP154" i="1"/>
  <c r="AM154" i="1"/>
  <c r="AD154" i="1"/>
  <c r="AD153" i="1" s="1"/>
  <c r="AC154" i="1"/>
  <c r="AB154" i="1"/>
  <c r="Y154" i="1"/>
  <c r="AS154" i="1" s="1"/>
  <c r="V154" i="1"/>
  <c r="S154" i="1"/>
  <c r="P154" i="1"/>
  <c r="P153" i="1" s="1"/>
  <c r="P152" i="1" s="1"/>
  <c r="M154" i="1"/>
  <c r="G152" i="1"/>
  <c r="E154" i="1"/>
  <c r="E153" i="1" s="1"/>
  <c r="C154" i="1"/>
  <c r="AV153" i="1"/>
  <c r="AP153" i="1"/>
  <c r="AA153" i="1"/>
  <c r="Z153" i="1"/>
  <c r="Z152" i="1" s="1"/>
  <c r="X153" i="1"/>
  <c r="X152" i="1" s="1"/>
  <c r="W153" i="1"/>
  <c r="W152" i="1" s="1"/>
  <c r="V153" i="1"/>
  <c r="V152" i="1" s="1"/>
  <c r="U153" i="1"/>
  <c r="U152" i="1" s="1"/>
  <c r="T153" i="1"/>
  <c r="T152" i="1" s="1"/>
  <c r="S153" i="1"/>
  <c r="AM153" i="1" s="1"/>
  <c r="R153" i="1"/>
  <c r="Q153" i="1"/>
  <c r="O153" i="1"/>
  <c r="N153" i="1"/>
  <c r="L153" i="1"/>
  <c r="L152" i="1" s="1"/>
  <c r="K152" i="1"/>
  <c r="J152" i="1"/>
  <c r="I152" i="1"/>
  <c r="H152" i="1"/>
  <c r="F153" i="1"/>
  <c r="D153" i="1"/>
  <c r="AV152" i="1"/>
  <c r="AA152" i="1"/>
  <c r="S152" i="1"/>
  <c r="R152" i="1"/>
  <c r="Q152" i="1"/>
  <c r="O152" i="1"/>
  <c r="N152" i="1"/>
  <c r="F152" i="1"/>
  <c r="D152" i="1"/>
  <c r="B152" i="1"/>
  <c r="AV151" i="1"/>
  <c r="AS151" i="1"/>
  <c r="AP151" i="1"/>
  <c r="AM151" i="1"/>
  <c r="AD151" i="1"/>
  <c r="AD149" i="1" s="1"/>
  <c r="AD148" i="1" s="1"/>
  <c r="AC151" i="1"/>
  <c r="AC149" i="1" s="1"/>
  <c r="AC148" i="1" s="1"/>
  <c r="AB151" i="1"/>
  <c r="P151" i="1"/>
  <c r="P149" i="1" s="1"/>
  <c r="P148" i="1" s="1"/>
  <c r="M151" i="1"/>
  <c r="M149" i="1" s="1"/>
  <c r="M148" i="1" s="1"/>
  <c r="E151" i="1"/>
  <c r="E149" i="1" s="1"/>
  <c r="E148" i="1" s="1"/>
  <c r="C151" i="1"/>
  <c r="C148" i="1" s="1"/>
  <c r="AD150" i="1"/>
  <c r="AB150" i="1" s="1"/>
  <c r="AC150" i="1"/>
  <c r="Y150" i="1"/>
  <c r="V150" i="1"/>
  <c r="S150" i="1"/>
  <c r="S149" i="1" s="1"/>
  <c r="K150" i="1"/>
  <c r="I150" i="1"/>
  <c r="I149" i="1" s="1"/>
  <c r="I148" i="1" s="1"/>
  <c r="G150" i="1"/>
  <c r="G149" i="1" s="1"/>
  <c r="G148" i="1" s="1"/>
  <c r="AV149" i="1"/>
  <c r="AS149" i="1"/>
  <c r="AA149" i="1"/>
  <c r="Z149" i="1"/>
  <c r="Y149" i="1"/>
  <c r="Y148" i="1" s="1"/>
  <c r="X149" i="1"/>
  <c r="X148" i="1" s="1"/>
  <c r="W149" i="1"/>
  <c r="W148" i="1" s="1"/>
  <c r="V149" i="1"/>
  <c r="U149" i="1"/>
  <c r="U148" i="1" s="1"/>
  <c r="T149" i="1"/>
  <c r="T148" i="1" s="1"/>
  <c r="R149" i="1"/>
  <c r="Q149" i="1"/>
  <c r="Q148" i="1" s="1"/>
  <c r="O149" i="1"/>
  <c r="N149" i="1"/>
  <c r="N148" i="1" s="1"/>
  <c r="L149" i="1"/>
  <c r="L148" i="1" s="1"/>
  <c r="K149" i="1"/>
  <c r="K148" i="1" s="1"/>
  <c r="J149" i="1"/>
  <c r="J148" i="1" s="1"/>
  <c r="H149" i="1"/>
  <c r="F149" i="1"/>
  <c r="D149" i="1"/>
  <c r="B149" i="1"/>
  <c r="AA148" i="1"/>
  <c r="Z148" i="1"/>
  <c r="R148" i="1"/>
  <c r="O148" i="1"/>
  <c r="H148" i="1"/>
  <c r="F148" i="1"/>
  <c r="D148" i="1"/>
  <c r="D167" i="1" s="1"/>
  <c r="B148" i="1"/>
  <c r="BB147" i="1"/>
  <c r="AY147" i="1"/>
  <c r="AV147" i="1"/>
  <c r="AJ147" i="1"/>
  <c r="AG147" i="1"/>
  <c r="AD147" i="1"/>
  <c r="AC147" i="1"/>
  <c r="AB147" i="1"/>
  <c r="Y147" i="1"/>
  <c r="AS147" i="1" s="1"/>
  <c r="V147" i="1"/>
  <c r="AP147" i="1" s="1"/>
  <c r="S147" i="1"/>
  <c r="AM147" i="1" s="1"/>
  <c r="P147" i="1"/>
  <c r="M147" i="1"/>
  <c r="BB146" i="1"/>
  <c r="AY146" i="1"/>
  <c r="AV146" i="1"/>
  <c r="AS146" i="1"/>
  <c r="AP146" i="1"/>
  <c r="AM146" i="1"/>
  <c r="AJ146" i="1"/>
  <c r="AG146" i="1"/>
  <c r="AD146" i="1"/>
  <c r="AC146" i="1"/>
  <c r="AB146" i="1" s="1"/>
  <c r="Y146" i="1"/>
  <c r="V146" i="1"/>
  <c r="S146" i="1"/>
  <c r="P146" i="1"/>
  <c r="M146" i="1"/>
  <c r="BB145" i="1"/>
  <c r="AY145" i="1"/>
  <c r="AV145" i="1"/>
  <c r="AS145" i="1"/>
  <c r="AJ145" i="1"/>
  <c r="AG145" i="1"/>
  <c r="AD145" i="1"/>
  <c r="AC145" i="1"/>
  <c r="AB145" i="1" s="1"/>
  <c r="Y145" i="1"/>
  <c r="V145" i="1"/>
  <c r="AP145" i="1" s="1"/>
  <c r="S145" i="1"/>
  <c r="AM145" i="1" s="1"/>
  <c r="P145" i="1"/>
  <c r="M145" i="1"/>
  <c r="E145" i="1"/>
  <c r="C145" i="1"/>
  <c r="AV144" i="1"/>
  <c r="AS144" i="1"/>
  <c r="AP144" i="1"/>
  <c r="AM144" i="1"/>
  <c r="AD144" i="1"/>
  <c r="AD138" i="1" s="1"/>
  <c r="AC144" i="1"/>
  <c r="P144" i="1"/>
  <c r="M144" i="1"/>
  <c r="E144" i="1"/>
  <c r="C144" i="1"/>
  <c r="AV143" i="1"/>
  <c r="AS143" i="1"/>
  <c r="AP143" i="1"/>
  <c r="AM143" i="1"/>
  <c r="AD143" i="1"/>
  <c r="AC143" i="1"/>
  <c r="AB143" i="1"/>
  <c r="P143" i="1"/>
  <c r="M143" i="1"/>
  <c r="E143" i="1"/>
  <c r="E138" i="1" s="1"/>
  <c r="C143" i="1"/>
  <c r="AV142" i="1"/>
  <c r="AD142" i="1"/>
  <c r="AC142" i="1"/>
  <c r="AB142" i="1" s="1"/>
  <c r="Y142" i="1"/>
  <c r="AS142" i="1" s="1"/>
  <c r="V142" i="1"/>
  <c r="AP142" i="1" s="1"/>
  <c r="S142" i="1"/>
  <c r="AM142" i="1" s="1"/>
  <c r="P142" i="1"/>
  <c r="P138" i="1" s="1"/>
  <c r="M142" i="1"/>
  <c r="I142" i="1"/>
  <c r="G142" i="1"/>
  <c r="E142" i="1"/>
  <c r="C142" i="1"/>
  <c r="AV141" i="1"/>
  <c r="AS141" i="1"/>
  <c r="AM141" i="1"/>
  <c r="AD141" i="1"/>
  <c r="AC141" i="1"/>
  <c r="AB141" i="1" s="1"/>
  <c r="Y141" i="1"/>
  <c r="V141" i="1"/>
  <c r="AP141" i="1" s="1"/>
  <c r="S141" i="1"/>
  <c r="P141" i="1"/>
  <c r="M141" i="1"/>
  <c r="I141" i="1"/>
  <c r="G141" i="1"/>
  <c r="E141" i="1"/>
  <c r="C141" i="1"/>
  <c r="AV140" i="1"/>
  <c r="AS140" i="1"/>
  <c r="AD140" i="1"/>
  <c r="AC140" i="1"/>
  <c r="AB140" i="1" s="1"/>
  <c r="Y140" i="1"/>
  <c r="V140" i="1"/>
  <c r="AP140" i="1" s="1"/>
  <c r="S140" i="1"/>
  <c r="AM140" i="1" s="1"/>
  <c r="P140" i="1"/>
  <c r="M140" i="1"/>
  <c r="I140" i="1"/>
  <c r="G140" i="1"/>
  <c r="E140" i="1"/>
  <c r="C140" i="1"/>
  <c r="AV139" i="1"/>
  <c r="AM139" i="1"/>
  <c r="AD139" i="1"/>
  <c r="AC139" i="1"/>
  <c r="AB139" i="1" s="1"/>
  <c r="Y139" i="1"/>
  <c r="AS139" i="1" s="1"/>
  <c r="V139" i="1"/>
  <c r="AP139" i="1" s="1"/>
  <c r="S139" i="1"/>
  <c r="P139" i="1"/>
  <c r="M139" i="1"/>
  <c r="I139" i="1"/>
  <c r="G139" i="1"/>
  <c r="E139" i="1"/>
  <c r="C139" i="1"/>
  <c r="AV138" i="1"/>
  <c r="AC138" i="1"/>
  <c r="AA138" i="1"/>
  <c r="Z138" i="1"/>
  <c r="Y138" i="1"/>
  <c r="AS138" i="1" s="1"/>
  <c r="X138" i="1"/>
  <c r="W138" i="1"/>
  <c r="V138" i="1"/>
  <c r="AP138" i="1" s="1"/>
  <c r="U138" i="1"/>
  <c r="T138" i="1"/>
  <c r="S138" i="1"/>
  <c r="AM138" i="1" s="1"/>
  <c r="R138" i="1"/>
  <c r="R127" i="1" s="1"/>
  <c r="Q138" i="1"/>
  <c r="O138" i="1"/>
  <c r="O127" i="1" s="1"/>
  <c r="N138" i="1"/>
  <c r="L138" i="1"/>
  <c r="J138" i="1"/>
  <c r="I138" i="1"/>
  <c r="H138" i="1"/>
  <c r="G138" i="1"/>
  <c r="G127" i="1" s="1"/>
  <c r="F138" i="1"/>
  <c r="D138" i="1"/>
  <c r="B138" i="1"/>
  <c r="AV137" i="1"/>
  <c r="AS137" i="1"/>
  <c r="AP137" i="1"/>
  <c r="AM137" i="1"/>
  <c r="AD137" i="1"/>
  <c r="AC137" i="1"/>
  <c r="P137" i="1"/>
  <c r="M137" i="1"/>
  <c r="E137" i="1"/>
  <c r="E130" i="1" s="1"/>
  <c r="C137" i="1"/>
  <c r="AV136" i="1"/>
  <c r="AS136" i="1"/>
  <c r="AP136" i="1"/>
  <c r="AM136" i="1"/>
  <c r="AD136" i="1"/>
  <c r="AD130" i="1" s="1"/>
  <c r="AC136" i="1"/>
  <c r="AB136" i="1"/>
  <c r="P136" i="1"/>
  <c r="M136" i="1"/>
  <c r="E136" i="1"/>
  <c r="C136" i="1"/>
  <c r="AV135" i="1"/>
  <c r="AS135" i="1"/>
  <c r="AP135" i="1"/>
  <c r="AM135" i="1"/>
  <c r="AD135" i="1"/>
  <c r="AC135" i="1"/>
  <c r="AC130" i="1" s="1"/>
  <c r="P135" i="1"/>
  <c r="M135" i="1"/>
  <c r="M130" i="1" s="1"/>
  <c r="E135" i="1"/>
  <c r="C135" i="1"/>
  <c r="AV134" i="1"/>
  <c r="AD134" i="1"/>
  <c r="AC134" i="1"/>
  <c r="AB134" i="1"/>
  <c r="Y134" i="1"/>
  <c r="AS134" i="1" s="1"/>
  <c r="V134" i="1"/>
  <c r="AP134" i="1" s="1"/>
  <c r="S134" i="1"/>
  <c r="S130" i="1" s="1"/>
  <c r="P134" i="1"/>
  <c r="M134" i="1"/>
  <c r="I134" i="1"/>
  <c r="G134" i="1"/>
  <c r="E134" i="1"/>
  <c r="C134" i="1"/>
  <c r="AV133" i="1"/>
  <c r="AS133" i="1"/>
  <c r="AM133" i="1"/>
  <c r="AD133" i="1"/>
  <c r="AC133" i="1"/>
  <c r="AB133" i="1" s="1"/>
  <c r="Y133" i="1"/>
  <c r="V133" i="1"/>
  <c r="AP133" i="1" s="1"/>
  <c r="S133" i="1"/>
  <c r="P133" i="1"/>
  <c r="M133" i="1"/>
  <c r="I133" i="1"/>
  <c r="G133" i="1"/>
  <c r="E133" i="1"/>
  <c r="C133" i="1"/>
  <c r="AV132" i="1"/>
  <c r="AD132" i="1"/>
  <c r="AC132" i="1"/>
  <c r="AB132" i="1" s="1"/>
  <c r="Y132" i="1"/>
  <c r="AS132" i="1" s="1"/>
  <c r="V132" i="1"/>
  <c r="AP132" i="1" s="1"/>
  <c r="S132" i="1"/>
  <c r="AM132" i="1" s="1"/>
  <c r="P132" i="1"/>
  <c r="M132" i="1"/>
  <c r="I132" i="1"/>
  <c r="G132" i="1"/>
  <c r="E132" i="1"/>
  <c r="C132" i="1"/>
  <c r="AV131" i="1"/>
  <c r="AM131" i="1"/>
  <c r="AD131" i="1"/>
  <c r="AC131" i="1"/>
  <c r="AB131" i="1" s="1"/>
  <c r="Y131" i="1"/>
  <c r="AS131" i="1" s="1"/>
  <c r="V131" i="1"/>
  <c r="AP131" i="1" s="1"/>
  <c r="S131" i="1"/>
  <c r="P131" i="1"/>
  <c r="M131" i="1"/>
  <c r="I131" i="1"/>
  <c r="G131" i="1"/>
  <c r="E131" i="1"/>
  <c r="C131" i="1"/>
  <c r="AV130" i="1"/>
  <c r="AS130" i="1"/>
  <c r="AA130" i="1"/>
  <c r="Z130" i="1"/>
  <c r="Y130" i="1"/>
  <c r="X130" i="1"/>
  <c r="X127" i="1" s="1"/>
  <c r="W130" i="1"/>
  <c r="V130" i="1"/>
  <c r="U130" i="1"/>
  <c r="U127" i="1" s="1"/>
  <c r="T130" i="1"/>
  <c r="R130" i="1"/>
  <c r="Q130" i="1"/>
  <c r="Q127" i="1" s="1"/>
  <c r="O130" i="1"/>
  <c r="N130" i="1"/>
  <c r="L130" i="1"/>
  <c r="J130" i="1"/>
  <c r="J127" i="1" s="1"/>
  <c r="I130" i="1"/>
  <c r="H130" i="1"/>
  <c r="G130" i="1"/>
  <c r="F130" i="1"/>
  <c r="F127" i="1" s="1"/>
  <c r="D130" i="1"/>
  <c r="C130" i="1"/>
  <c r="B130" i="1"/>
  <c r="B127" i="1" s="1"/>
  <c r="AD129" i="1"/>
  <c r="AD128" i="1" s="1"/>
  <c r="AC129" i="1"/>
  <c r="AC128" i="1" s="1"/>
  <c r="M129" i="1"/>
  <c r="C129" i="1"/>
  <c r="M128" i="1"/>
  <c r="B128" i="1"/>
  <c r="AA127" i="1"/>
  <c r="Z127" i="1"/>
  <c r="Y127" i="1"/>
  <c r="W127" i="1"/>
  <c r="N127" i="1"/>
  <c r="D127" i="1"/>
  <c r="AV126" i="1"/>
  <c r="AS126" i="1"/>
  <c r="AP126" i="1"/>
  <c r="AM126" i="1"/>
  <c r="AV124" i="1"/>
  <c r="AP124" i="1"/>
  <c r="AM124" i="1"/>
  <c r="AD124" i="1"/>
  <c r="AC124" i="1"/>
  <c r="AB124" i="1" s="1"/>
  <c r="Y124" i="1"/>
  <c r="AS124" i="1" s="1"/>
  <c r="V124" i="1"/>
  <c r="S124" i="1"/>
  <c r="P124" i="1"/>
  <c r="M124" i="1"/>
  <c r="K121" i="1"/>
  <c r="G121" i="1"/>
  <c r="AV123" i="1"/>
  <c r="AD123" i="1"/>
  <c r="AC123" i="1"/>
  <c r="AB123" i="1" s="1"/>
  <c r="Y123" i="1"/>
  <c r="Y121" i="1" s="1"/>
  <c r="V123" i="1"/>
  <c r="AP123" i="1" s="1"/>
  <c r="S123" i="1"/>
  <c r="P123" i="1"/>
  <c r="P121" i="1" s="1"/>
  <c r="M123" i="1"/>
  <c r="E123" i="1"/>
  <c r="AV122" i="1"/>
  <c r="AS122" i="1"/>
  <c r="AP122" i="1"/>
  <c r="AD122" i="1"/>
  <c r="AD121" i="1" s="1"/>
  <c r="AC122" i="1"/>
  <c r="S122" i="1"/>
  <c r="AM122" i="1" s="1"/>
  <c r="P122" i="1"/>
  <c r="M122" i="1"/>
  <c r="E122" i="1"/>
  <c r="AC121" i="1"/>
  <c r="AA121" i="1"/>
  <c r="Z121" i="1"/>
  <c r="X121" i="1"/>
  <c r="W121" i="1"/>
  <c r="V121" i="1"/>
  <c r="U121" i="1"/>
  <c r="T121" i="1"/>
  <c r="R121" i="1"/>
  <c r="Q121" i="1"/>
  <c r="O121" i="1"/>
  <c r="N121" i="1"/>
  <c r="M121" i="1"/>
  <c r="L121" i="1"/>
  <c r="J121" i="1"/>
  <c r="I121" i="1"/>
  <c r="H121" i="1"/>
  <c r="F121" i="1"/>
  <c r="E121" i="1"/>
  <c r="D121" i="1"/>
  <c r="C121" i="1"/>
  <c r="B121" i="1"/>
  <c r="AV120" i="1"/>
  <c r="AM120" i="1"/>
  <c r="AD120" i="1"/>
  <c r="AC120" i="1"/>
  <c r="AB120" i="1" s="1"/>
  <c r="Y120" i="1"/>
  <c r="AS120" i="1" s="1"/>
  <c r="V120" i="1"/>
  <c r="AP120" i="1" s="1"/>
  <c r="S120" i="1"/>
  <c r="P120" i="1"/>
  <c r="M120" i="1"/>
  <c r="E120" i="1"/>
  <c r="AV119" i="1"/>
  <c r="AM119" i="1"/>
  <c r="AD119" i="1"/>
  <c r="AC119" i="1"/>
  <c r="AB119" i="1" s="1"/>
  <c r="Y119" i="1"/>
  <c r="AS119" i="1" s="1"/>
  <c r="V119" i="1"/>
  <c r="AP119" i="1" s="1"/>
  <c r="S119" i="1"/>
  <c r="P119" i="1"/>
  <c r="M119" i="1"/>
  <c r="I119" i="1"/>
  <c r="G119" i="1"/>
  <c r="E119" i="1"/>
  <c r="AV118" i="1"/>
  <c r="AS118" i="1"/>
  <c r="AD118" i="1"/>
  <c r="AC118" i="1"/>
  <c r="AB118" i="1" s="1"/>
  <c r="Y118" i="1"/>
  <c r="V118" i="1"/>
  <c r="AP118" i="1" s="1"/>
  <c r="S118" i="1"/>
  <c r="AM118" i="1" s="1"/>
  <c r="P118" i="1"/>
  <c r="M118" i="1"/>
  <c r="I118" i="1"/>
  <c r="G118" i="1"/>
  <c r="E118" i="1"/>
  <c r="AV117" i="1"/>
  <c r="AS117" i="1"/>
  <c r="AP117" i="1"/>
  <c r="AM117" i="1"/>
  <c r="AD117" i="1"/>
  <c r="AC117" i="1"/>
  <c r="AB117" i="1" s="1"/>
  <c r="P117" i="1"/>
  <c r="M117" i="1"/>
  <c r="M114" i="1" s="1"/>
  <c r="M113" i="1" s="1"/>
  <c r="M125" i="1" s="1"/>
  <c r="I117" i="1"/>
  <c r="G117" i="1"/>
  <c r="E117" i="1"/>
  <c r="C117" i="1"/>
  <c r="AV116" i="1"/>
  <c r="AM116" i="1"/>
  <c r="AD116" i="1"/>
  <c r="AC116" i="1"/>
  <c r="Y116" i="1"/>
  <c r="AS116" i="1" s="1"/>
  <c r="V116" i="1"/>
  <c r="AP116" i="1" s="1"/>
  <c r="S116" i="1"/>
  <c r="P116" i="1"/>
  <c r="M116" i="1"/>
  <c r="I116" i="1"/>
  <c r="G116" i="1"/>
  <c r="E116" i="1"/>
  <c r="E114" i="1" s="1"/>
  <c r="E113" i="1" s="1"/>
  <c r="C116" i="1"/>
  <c r="AV115" i="1"/>
  <c r="AS115" i="1"/>
  <c r="AD115" i="1"/>
  <c r="AD114" i="1" s="1"/>
  <c r="AD113" i="1" s="1"/>
  <c r="AD125" i="1" s="1"/>
  <c r="AC115" i="1"/>
  <c r="AB115" i="1" s="1"/>
  <c r="Y115" i="1"/>
  <c r="V115" i="1"/>
  <c r="AP115" i="1" s="1"/>
  <c r="S115" i="1"/>
  <c r="AM115" i="1" s="1"/>
  <c r="P115" i="1"/>
  <c r="M115" i="1"/>
  <c r="K113" i="1"/>
  <c r="K125" i="1" s="1"/>
  <c r="I115" i="1"/>
  <c r="G115" i="1"/>
  <c r="E115" i="1"/>
  <c r="AV114" i="1"/>
  <c r="AA114" i="1"/>
  <c r="AA113" i="1" s="1"/>
  <c r="AA125" i="1" s="1"/>
  <c r="Z114" i="1"/>
  <c r="Z113" i="1" s="1"/>
  <c r="Z125" i="1" s="1"/>
  <c r="Y114" i="1"/>
  <c r="AS114" i="1" s="1"/>
  <c r="X114" i="1"/>
  <c r="X113" i="1" s="1"/>
  <c r="X125" i="1" s="1"/>
  <c r="W114" i="1"/>
  <c r="V114" i="1"/>
  <c r="AP114" i="1" s="1"/>
  <c r="U114" i="1"/>
  <c r="T114" i="1"/>
  <c r="S114" i="1"/>
  <c r="AM114" i="1" s="1"/>
  <c r="R114" i="1"/>
  <c r="Q114" i="1"/>
  <c r="Q113" i="1" s="1"/>
  <c r="Q125" i="1" s="1"/>
  <c r="O114" i="1"/>
  <c r="O113" i="1" s="1"/>
  <c r="O125" i="1" s="1"/>
  <c r="N114" i="1"/>
  <c r="N113" i="1" s="1"/>
  <c r="N125" i="1" s="1"/>
  <c r="L114" i="1"/>
  <c r="L113" i="1" s="1"/>
  <c r="L125" i="1" s="1"/>
  <c r="J114" i="1"/>
  <c r="H114" i="1"/>
  <c r="G114" i="1"/>
  <c r="F114" i="1"/>
  <c r="D114" i="1"/>
  <c r="C113" i="1"/>
  <c r="B114" i="1"/>
  <c r="B113" i="1" s="1"/>
  <c r="B125" i="1" s="1"/>
  <c r="W113" i="1"/>
  <c r="W125" i="1" s="1"/>
  <c r="V113" i="1"/>
  <c r="V125" i="1" s="1"/>
  <c r="U113" i="1"/>
  <c r="U125" i="1" s="1"/>
  <c r="T113" i="1"/>
  <c r="T125" i="1" s="1"/>
  <c r="S113" i="1"/>
  <c r="R113" i="1"/>
  <c r="R125" i="1" s="1"/>
  <c r="J113" i="1"/>
  <c r="J125" i="1" s="1"/>
  <c r="H113" i="1"/>
  <c r="H125" i="1" s="1"/>
  <c r="G113" i="1"/>
  <c r="F113" i="1"/>
  <c r="F125" i="1" s="1"/>
  <c r="D113" i="1"/>
  <c r="D125" i="1" s="1"/>
  <c r="AV112" i="1"/>
  <c r="AS112" i="1"/>
  <c r="AP112" i="1"/>
  <c r="AM112" i="1"/>
  <c r="AD110" i="1"/>
  <c r="AC110" i="1"/>
  <c r="AB110" i="1" s="1"/>
  <c r="M110" i="1"/>
  <c r="C110" i="1"/>
  <c r="AD109" i="1"/>
  <c r="AC109" i="1"/>
  <c r="AC106" i="1" s="1"/>
  <c r="M109" i="1"/>
  <c r="B109" i="1"/>
  <c r="AV108" i="1"/>
  <c r="AS108" i="1"/>
  <c r="AP108" i="1"/>
  <c r="AM108" i="1"/>
  <c r="AD108" i="1"/>
  <c r="AC108" i="1"/>
  <c r="AB108" i="1"/>
  <c r="P108" i="1"/>
  <c r="M108" i="1"/>
  <c r="E108" i="1"/>
  <c r="AV107" i="1"/>
  <c r="AM107" i="1"/>
  <c r="AD107" i="1"/>
  <c r="AC107" i="1"/>
  <c r="AB107" i="1" s="1"/>
  <c r="Y107" i="1"/>
  <c r="AS107" i="1" s="1"/>
  <c r="V107" i="1"/>
  <c r="V106" i="1" s="1"/>
  <c r="S107" i="1"/>
  <c r="P107" i="1"/>
  <c r="P106" i="1" s="1"/>
  <c r="M107" i="1"/>
  <c r="E106" i="1"/>
  <c r="AD106" i="1"/>
  <c r="AA106" i="1"/>
  <c r="Z106" i="1"/>
  <c r="Y106" i="1"/>
  <c r="X106" i="1"/>
  <c r="W106" i="1"/>
  <c r="U106" i="1"/>
  <c r="T106" i="1"/>
  <c r="S106" i="1"/>
  <c r="R106" i="1"/>
  <c r="Q106" i="1"/>
  <c r="O106" i="1"/>
  <c r="N106" i="1"/>
  <c r="M106" i="1"/>
  <c r="L106" i="1"/>
  <c r="K106" i="1"/>
  <c r="J106" i="1"/>
  <c r="I106" i="1"/>
  <c r="H106" i="1"/>
  <c r="G106" i="1"/>
  <c r="F106" i="1"/>
  <c r="D106" i="1"/>
  <c r="C106" i="1"/>
  <c r="B106" i="1"/>
  <c r="AV105" i="1"/>
  <c r="AS105" i="1"/>
  <c r="AP105" i="1"/>
  <c r="AM105" i="1"/>
  <c r="AD105" i="1"/>
  <c r="AC105" i="1"/>
  <c r="P105" i="1"/>
  <c r="P103" i="1" s="1"/>
  <c r="P102" i="1" s="1"/>
  <c r="M105" i="1"/>
  <c r="E105" i="1"/>
  <c r="C105" i="1"/>
  <c r="AV104" i="1"/>
  <c r="AP104" i="1"/>
  <c r="AD104" i="1"/>
  <c r="AC104" i="1"/>
  <c r="Y104" i="1"/>
  <c r="AS104" i="1" s="1"/>
  <c r="V104" i="1"/>
  <c r="S104" i="1"/>
  <c r="AM104" i="1" s="1"/>
  <c r="P104" i="1"/>
  <c r="M104" i="1"/>
  <c r="M103" i="1" s="1"/>
  <c r="M102" i="1" s="1"/>
  <c r="K104" i="1"/>
  <c r="I104" i="1"/>
  <c r="I103" i="1" s="1"/>
  <c r="I102" i="1" s="1"/>
  <c r="G104" i="1"/>
  <c r="G103" i="1" s="1"/>
  <c r="E104" i="1"/>
  <c r="E103" i="1" s="1"/>
  <c r="E102" i="1" s="1"/>
  <c r="C104" i="1"/>
  <c r="AV103" i="1"/>
  <c r="AA103" i="1"/>
  <c r="Z103" i="1"/>
  <c r="Z102" i="1" s="1"/>
  <c r="X103" i="1"/>
  <c r="X102" i="1" s="1"/>
  <c r="W103" i="1"/>
  <c r="W102" i="1" s="1"/>
  <c r="V103" i="1"/>
  <c r="AP103" i="1" s="1"/>
  <c r="U103" i="1"/>
  <c r="U102" i="1" s="1"/>
  <c r="T103" i="1"/>
  <c r="T102" i="1" s="1"/>
  <c r="R103" i="1"/>
  <c r="Q103" i="1"/>
  <c r="Q102" i="1" s="1"/>
  <c r="O103" i="1"/>
  <c r="O102" i="1" s="1"/>
  <c r="N103" i="1"/>
  <c r="N102" i="1" s="1"/>
  <c r="L103" i="1"/>
  <c r="L102" i="1" s="1"/>
  <c r="K103" i="1"/>
  <c r="J103" i="1"/>
  <c r="J102" i="1" s="1"/>
  <c r="H103" i="1"/>
  <c r="F103" i="1"/>
  <c r="F102" i="1" s="1"/>
  <c r="D103" i="1"/>
  <c r="D102" i="1" s="1"/>
  <c r="B103" i="1"/>
  <c r="B102" i="1" s="1"/>
  <c r="AA102" i="1"/>
  <c r="V102" i="1"/>
  <c r="R102" i="1"/>
  <c r="K102" i="1"/>
  <c r="H102" i="1"/>
  <c r="G102" i="1"/>
  <c r="AD101" i="1"/>
  <c r="AD100" i="1" s="1"/>
  <c r="AC101" i="1"/>
  <c r="M101" i="1"/>
  <c r="C101" i="1"/>
  <c r="C100" i="1" s="1"/>
  <c r="AC100" i="1"/>
  <c r="AB100" i="1" s="1"/>
  <c r="M100" i="1"/>
  <c r="B100" i="1"/>
  <c r="AV99" i="1"/>
  <c r="AD99" i="1"/>
  <c r="AC99" i="1"/>
  <c r="AB99" i="1" s="1"/>
  <c r="Y99" i="1"/>
  <c r="AS99" i="1" s="1"/>
  <c r="V99" i="1"/>
  <c r="AP99" i="1" s="1"/>
  <c r="S99" i="1"/>
  <c r="AM99" i="1" s="1"/>
  <c r="P99" i="1"/>
  <c r="M99" i="1"/>
  <c r="I99" i="1"/>
  <c r="G99" i="1"/>
  <c r="E99" i="1"/>
  <c r="AV98" i="1"/>
  <c r="AS98" i="1"/>
  <c r="AP98" i="1"/>
  <c r="AM98" i="1"/>
  <c r="AD98" i="1"/>
  <c r="AC98" i="1"/>
  <c r="AB98" i="1" s="1"/>
  <c r="P98" i="1"/>
  <c r="M98" i="1"/>
  <c r="E98" i="1"/>
  <c r="AV97" i="1"/>
  <c r="AS97" i="1"/>
  <c r="AM97" i="1"/>
  <c r="AD97" i="1"/>
  <c r="AD96" i="1" s="1"/>
  <c r="AC97" i="1"/>
  <c r="AB97" i="1" s="1"/>
  <c r="Y97" i="1"/>
  <c r="V97" i="1"/>
  <c r="AP97" i="1" s="1"/>
  <c r="S97" i="1"/>
  <c r="P97" i="1"/>
  <c r="M97" i="1"/>
  <c r="I97" i="1"/>
  <c r="I96" i="1" s="1"/>
  <c r="G97" i="1"/>
  <c r="E97" i="1"/>
  <c r="E96" i="1" s="1"/>
  <c r="C97" i="1"/>
  <c r="AV96" i="1"/>
  <c r="AA96" i="1"/>
  <c r="Z96" i="1"/>
  <c r="Y96" i="1"/>
  <c r="AS96" i="1" s="1"/>
  <c r="X96" i="1"/>
  <c r="W96" i="1"/>
  <c r="V96" i="1"/>
  <c r="AP96" i="1" s="1"/>
  <c r="U96" i="1"/>
  <c r="T96" i="1"/>
  <c r="S96" i="1"/>
  <c r="AM96" i="1" s="1"/>
  <c r="R96" i="1"/>
  <c r="Q96" i="1"/>
  <c r="P96" i="1"/>
  <c r="O96" i="1"/>
  <c r="N96" i="1"/>
  <c r="M96" i="1"/>
  <c r="L96" i="1"/>
  <c r="J96" i="1"/>
  <c r="H96" i="1"/>
  <c r="G96" i="1"/>
  <c r="F96" i="1"/>
  <c r="D96" i="1"/>
  <c r="B96" i="1"/>
  <c r="AV95" i="1"/>
  <c r="AS95" i="1"/>
  <c r="AP95" i="1"/>
  <c r="AM95" i="1"/>
  <c r="AD95" i="1"/>
  <c r="AC95" i="1"/>
  <c r="AB95" i="1" s="1"/>
  <c r="AB94" i="1" s="1"/>
  <c r="P95" i="1"/>
  <c r="M95" i="1"/>
  <c r="E95" i="1"/>
  <c r="C95" i="1"/>
  <c r="AV94" i="1"/>
  <c r="AD94" i="1"/>
  <c r="AA94" i="1"/>
  <c r="Z94" i="1"/>
  <c r="Y94" i="1"/>
  <c r="AS94" i="1" s="1"/>
  <c r="X94" i="1"/>
  <c r="W94" i="1"/>
  <c r="V94" i="1"/>
  <c r="U94" i="1"/>
  <c r="T94" i="1"/>
  <c r="S94" i="1"/>
  <c r="AM94" i="1" s="1"/>
  <c r="R94" i="1"/>
  <c r="Q94" i="1"/>
  <c r="P94" i="1"/>
  <c r="O94" i="1"/>
  <c r="N94" i="1"/>
  <c r="M94" i="1"/>
  <c r="L94" i="1"/>
  <c r="J94" i="1"/>
  <c r="J90" i="1" s="1"/>
  <c r="I94" i="1"/>
  <c r="H94" i="1"/>
  <c r="G94" i="1"/>
  <c r="F94" i="1"/>
  <c r="E94" i="1"/>
  <c r="D94" i="1"/>
  <c r="B94" i="1"/>
  <c r="AV93" i="1"/>
  <c r="AS93" i="1"/>
  <c r="AP93" i="1"/>
  <c r="AM93" i="1"/>
  <c r="AD93" i="1"/>
  <c r="AC93" i="1"/>
  <c r="AB93" i="1" s="1"/>
  <c r="P93" i="1"/>
  <c r="M93" i="1"/>
  <c r="E93" i="1"/>
  <c r="AV92" i="1"/>
  <c r="AP92" i="1"/>
  <c r="AD92" i="1"/>
  <c r="AD91" i="1" s="1"/>
  <c r="AC92" i="1"/>
  <c r="AC91" i="1" s="1"/>
  <c r="Y92" i="1"/>
  <c r="AS92" i="1" s="1"/>
  <c r="V92" i="1"/>
  <c r="S92" i="1"/>
  <c r="AM92" i="1" s="1"/>
  <c r="P92" i="1"/>
  <c r="M92" i="1"/>
  <c r="G92" i="1"/>
  <c r="E92" i="1"/>
  <c r="C92" i="1"/>
  <c r="AV91" i="1"/>
  <c r="AP91" i="1"/>
  <c r="AA91" i="1"/>
  <c r="Z91" i="1"/>
  <c r="Z90" i="1" s="1"/>
  <c r="Z111" i="1" s="1"/>
  <c r="X91" i="1"/>
  <c r="W91" i="1"/>
  <c r="V91" i="1"/>
  <c r="U91" i="1"/>
  <c r="T91" i="1"/>
  <c r="T90" i="1" s="1"/>
  <c r="S91" i="1"/>
  <c r="AM91" i="1" s="1"/>
  <c r="R91" i="1"/>
  <c r="Q91" i="1"/>
  <c r="P91" i="1"/>
  <c r="O91" i="1"/>
  <c r="N91" i="1"/>
  <c r="M91" i="1"/>
  <c r="L91" i="1"/>
  <c r="K90" i="1"/>
  <c r="J91" i="1"/>
  <c r="H91" i="1"/>
  <c r="H90" i="1" s="1"/>
  <c r="H111" i="1" s="1"/>
  <c r="G91" i="1"/>
  <c r="F91" i="1"/>
  <c r="E91" i="1"/>
  <c r="D91" i="1"/>
  <c r="B91" i="1"/>
  <c r="AA90" i="1"/>
  <c r="AA111" i="1" s="1"/>
  <c r="R90" i="1"/>
  <c r="P90" i="1"/>
  <c r="M90" i="1"/>
  <c r="D90" i="1"/>
  <c r="D111" i="1" s="1"/>
  <c r="AV89" i="1"/>
  <c r="AS89" i="1"/>
  <c r="AP89" i="1"/>
  <c r="AM89" i="1"/>
  <c r="AV87" i="1"/>
  <c r="AP87" i="1"/>
  <c r="AM87" i="1"/>
  <c r="AD87" i="1"/>
  <c r="AC87" i="1"/>
  <c r="AB87" i="1" s="1"/>
  <c r="Y87" i="1"/>
  <c r="AS87" i="1" s="1"/>
  <c r="V87" i="1"/>
  <c r="S87" i="1"/>
  <c r="P87" i="1"/>
  <c r="M87" i="1"/>
  <c r="E87" i="1"/>
  <c r="AV86" i="1"/>
  <c r="AD86" i="1"/>
  <c r="AC86" i="1"/>
  <c r="Y86" i="1"/>
  <c r="V86" i="1"/>
  <c r="AP86" i="1" s="1"/>
  <c r="S86" i="1"/>
  <c r="AM86" i="1" s="1"/>
  <c r="P86" i="1"/>
  <c r="M86" i="1"/>
  <c r="M80" i="1" s="1"/>
  <c r="E86" i="1"/>
  <c r="C86" i="1"/>
  <c r="AV85" i="1"/>
  <c r="AP85" i="1"/>
  <c r="AD85" i="1"/>
  <c r="AC85" i="1"/>
  <c r="AB85" i="1" s="1"/>
  <c r="Y85" i="1"/>
  <c r="AS85" i="1" s="1"/>
  <c r="V85" i="1"/>
  <c r="S85" i="1"/>
  <c r="AM85" i="1" s="1"/>
  <c r="P85" i="1"/>
  <c r="M85" i="1"/>
  <c r="G80" i="1"/>
  <c r="E85" i="1"/>
  <c r="C85" i="1"/>
  <c r="AV84" i="1"/>
  <c r="AS84" i="1"/>
  <c r="AP84" i="1"/>
  <c r="AM84" i="1"/>
  <c r="AD84" i="1"/>
  <c r="AC84" i="1"/>
  <c r="AB84" i="1" s="1"/>
  <c r="P84" i="1"/>
  <c r="M84" i="1"/>
  <c r="E84" i="1"/>
  <c r="AV83" i="1"/>
  <c r="AS83" i="1"/>
  <c r="AP83" i="1"/>
  <c r="AD83" i="1"/>
  <c r="AC83" i="1"/>
  <c r="AB83" i="1" s="1"/>
  <c r="Y83" i="1"/>
  <c r="V83" i="1"/>
  <c r="S83" i="1"/>
  <c r="AM83" i="1" s="1"/>
  <c r="P83" i="1"/>
  <c r="P80" i="1" s="1"/>
  <c r="M83" i="1"/>
  <c r="K80" i="1"/>
  <c r="I80" i="1"/>
  <c r="E83" i="1"/>
  <c r="AD82" i="1"/>
  <c r="AC82" i="1"/>
  <c r="AB82" i="1" s="1"/>
  <c r="M82" i="1"/>
  <c r="AV81" i="1"/>
  <c r="AS81" i="1"/>
  <c r="AP81" i="1"/>
  <c r="AM81" i="1"/>
  <c r="AD81" i="1"/>
  <c r="AD80" i="1" s="1"/>
  <c r="AC81" i="1"/>
  <c r="AB81" i="1" s="1"/>
  <c r="S81" i="1"/>
  <c r="P81" i="1"/>
  <c r="M81" i="1"/>
  <c r="E81" i="1"/>
  <c r="C80" i="1"/>
  <c r="AA80" i="1"/>
  <c r="Z80" i="1"/>
  <c r="X80" i="1"/>
  <c r="W80" i="1"/>
  <c r="V80" i="1"/>
  <c r="U80" i="1"/>
  <c r="T80" i="1"/>
  <c r="S80" i="1"/>
  <c r="R80" i="1"/>
  <c r="Q80" i="1"/>
  <c r="O80" i="1"/>
  <c r="N80" i="1"/>
  <c r="L80" i="1"/>
  <c r="J80" i="1"/>
  <c r="H80" i="1"/>
  <c r="F80" i="1"/>
  <c r="E80" i="1"/>
  <c r="D80" i="1"/>
  <c r="B80" i="1"/>
  <c r="AV79" i="1"/>
  <c r="AD79" i="1"/>
  <c r="AC79" i="1"/>
  <c r="AB79" i="1"/>
  <c r="AB78" i="1" s="1"/>
  <c r="Y79" i="1"/>
  <c r="AS79" i="1" s="1"/>
  <c r="V79" i="1"/>
  <c r="S79" i="1"/>
  <c r="AM79" i="1" s="1"/>
  <c r="P79" i="1"/>
  <c r="M79" i="1"/>
  <c r="K79" i="1"/>
  <c r="I79" i="1"/>
  <c r="G79" i="1"/>
  <c r="E79" i="1"/>
  <c r="AD78" i="1"/>
  <c r="AC78" i="1"/>
  <c r="AA78" i="1"/>
  <c r="Z78" i="1"/>
  <c r="Y78" i="1"/>
  <c r="X78" i="1"/>
  <c r="W78" i="1"/>
  <c r="U78" i="1"/>
  <c r="T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V77" i="1"/>
  <c r="AM77" i="1"/>
  <c r="AD77" i="1"/>
  <c r="AC77" i="1"/>
  <c r="AB77" i="1"/>
  <c r="Y77" i="1"/>
  <c r="AS77" i="1" s="1"/>
  <c r="V77" i="1"/>
  <c r="AP77" i="1" s="1"/>
  <c r="S77" i="1"/>
  <c r="P77" i="1"/>
  <c r="M77" i="1"/>
  <c r="G77" i="1"/>
  <c r="E77" i="1"/>
  <c r="AV76" i="1"/>
  <c r="AM76" i="1"/>
  <c r="AD76" i="1"/>
  <c r="AC76" i="1"/>
  <c r="AB76" i="1" s="1"/>
  <c r="Y76" i="1"/>
  <c r="AS76" i="1" s="1"/>
  <c r="V76" i="1"/>
  <c r="AP76" i="1" s="1"/>
  <c r="S76" i="1"/>
  <c r="P76" i="1"/>
  <c r="M76" i="1"/>
  <c r="I76" i="1"/>
  <c r="G76" i="1"/>
  <c r="E76" i="1"/>
  <c r="AV75" i="1"/>
  <c r="AS75" i="1"/>
  <c r="AD75" i="1"/>
  <c r="AC75" i="1"/>
  <c r="AB75" i="1" s="1"/>
  <c r="Y75" i="1"/>
  <c r="V75" i="1"/>
  <c r="AP75" i="1" s="1"/>
  <c r="S75" i="1"/>
  <c r="AM75" i="1" s="1"/>
  <c r="P75" i="1"/>
  <c r="M75" i="1"/>
  <c r="K62" i="1"/>
  <c r="K88" i="1" s="1"/>
  <c r="I75" i="1"/>
  <c r="G75" i="1"/>
  <c r="E75" i="1"/>
  <c r="C75" i="1"/>
  <c r="AV74" i="1"/>
  <c r="AS74" i="1"/>
  <c r="AD74" i="1"/>
  <c r="AC74" i="1"/>
  <c r="AB74" i="1" s="1"/>
  <c r="V74" i="1"/>
  <c r="AP74" i="1" s="1"/>
  <c r="S74" i="1"/>
  <c r="AM74" i="1" s="1"/>
  <c r="P74" i="1"/>
  <c r="M74" i="1"/>
  <c r="I74" i="1"/>
  <c r="G74" i="1"/>
  <c r="E74" i="1"/>
  <c r="AV73" i="1"/>
  <c r="AS73" i="1"/>
  <c r="AM73" i="1"/>
  <c r="AD73" i="1"/>
  <c r="AD71" i="1" s="1"/>
  <c r="AC73" i="1"/>
  <c r="AB73" i="1" s="1"/>
  <c r="Y73" i="1"/>
  <c r="V73" i="1"/>
  <c r="AP73" i="1" s="1"/>
  <c r="S73" i="1"/>
  <c r="P73" i="1"/>
  <c r="M73" i="1"/>
  <c r="I73" i="1"/>
  <c r="G73" i="1"/>
  <c r="AV72" i="1"/>
  <c r="AD72" i="1"/>
  <c r="AC72" i="1"/>
  <c r="AB72" i="1" s="1"/>
  <c r="Y72" i="1"/>
  <c r="AS72" i="1" s="1"/>
  <c r="V72" i="1"/>
  <c r="S72" i="1"/>
  <c r="AM72" i="1" s="1"/>
  <c r="P72" i="1"/>
  <c r="P71" i="1" s="1"/>
  <c r="M72" i="1"/>
  <c r="M71" i="1" s="1"/>
  <c r="I72" i="1"/>
  <c r="G72" i="1"/>
  <c r="E72" i="1"/>
  <c r="E71" i="1" s="1"/>
  <c r="AV71" i="1"/>
  <c r="AM71" i="1"/>
  <c r="AC71" i="1"/>
  <c r="AA71" i="1"/>
  <c r="Z71" i="1"/>
  <c r="Y71" i="1"/>
  <c r="AS71" i="1" s="1"/>
  <c r="X71" i="1"/>
  <c r="W71" i="1"/>
  <c r="U71" i="1"/>
  <c r="T71" i="1"/>
  <c r="S71" i="1"/>
  <c r="R71" i="1"/>
  <c r="Q71" i="1"/>
  <c r="O71" i="1"/>
  <c r="N71" i="1"/>
  <c r="L71" i="1"/>
  <c r="J71" i="1"/>
  <c r="H71" i="1"/>
  <c r="G71" i="1"/>
  <c r="F71" i="1"/>
  <c r="D71" i="1"/>
  <c r="D62" i="1" s="1"/>
  <c r="B71" i="1"/>
  <c r="AV70" i="1"/>
  <c r="AS70" i="1"/>
  <c r="AP70" i="1"/>
  <c r="AM70" i="1"/>
  <c r="AD70" i="1"/>
  <c r="AC70" i="1"/>
  <c r="AB70" i="1"/>
  <c r="P70" i="1"/>
  <c r="M70" i="1"/>
  <c r="M68" i="1" s="1"/>
  <c r="E70" i="1"/>
  <c r="AV69" i="1"/>
  <c r="AD69" i="1"/>
  <c r="AC69" i="1"/>
  <c r="AB69" i="1" s="1"/>
  <c r="Y69" i="1"/>
  <c r="V69" i="1"/>
  <c r="AP69" i="1" s="1"/>
  <c r="S69" i="1"/>
  <c r="P69" i="1"/>
  <c r="P68" i="1" s="1"/>
  <c r="M69" i="1"/>
  <c r="I69" i="1"/>
  <c r="E69" i="1"/>
  <c r="AV68" i="1"/>
  <c r="AD68" i="1"/>
  <c r="AC68" i="1"/>
  <c r="AA68" i="1"/>
  <c r="Z68" i="1"/>
  <c r="X68" i="1"/>
  <c r="W68" i="1"/>
  <c r="V68" i="1"/>
  <c r="AP68" i="1" s="1"/>
  <c r="U68" i="1"/>
  <c r="T68" i="1"/>
  <c r="T62" i="1" s="1"/>
  <c r="R68" i="1"/>
  <c r="Q68" i="1"/>
  <c r="Q62" i="1" s="1"/>
  <c r="O68" i="1"/>
  <c r="N68" i="1"/>
  <c r="N62" i="1" s="1"/>
  <c r="L68" i="1"/>
  <c r="J68" i="1"/>
  <c r="J62" i="1" s="1"/>
  <c r="J88" i="1" s="1"/>
  <c r="I68" i="1"/>
  <c r="H68" i="1"/>
  <c r="H62" i="1" s="1"/>
  <c r="F68" i="1"/>
  <c r="E68" i="1"/>
  <c r="D68" i="1"/>
  <c r="B68" i="1"/>
  <c r="AV67" i="1"/>
  <c r="AS67" i="1"/>
  <c r="AP67" i="1"/>
  <c r="AM67" i="1"/>
  <c r="AD67" i="1"/>
  <c r="AC67" i="1"/>
  <c r="AB67" i="1" s="1"/>
  <c r="P67" i="1"/>
  <c r="P65" i="1" s="1"/>
  <c r="M67" i="1"/>
  <c r="M65" i="1" s="1"/>
  <c r="E67" i="1"/>
  <c r="AV66" i="1"/>
  <c r="AD66" i="1"/>
  <c r="AC66" i="1"/>
  <c r="AB66" i="1"/>
  <c r="AB65" i="1" s="1"/>
  <c r="Y66" i="1"/>
  <c r="AS66" i="1" s="1"/>
  <c r="V66" i="1"/>
  <c r="S66" i="1"/>
  <c r="AM66" i="1" s="1"/>
  <c r="P66" i="1"/>
  <c r="M66" i="1"/>
  <c r="I66" i="1"/>
  <c r="G66" i="1"/>
  <c r="E66" i="1"/>
  <c r="AV65" i="1"/>
  <c r="AM65" i="1"/>
  <c r="AD65" i="1"/>
  <c r="AA65" i="1"/>
  <c r="Z65" i="1"/>
  <c r="X65" i="1"/>
  <c r="W65" i="1"/>
  <c r="U65" i="1"/>
  <c r="U62" i="1" s="1"/>
  <c r="T65" i="1"/>
  <c r="S65" i="1"/>
  <c r="R65" i="1"/>
  <c r="R62" i="1" s="1"/>
  <c r="Q65" i="1"/>
  <c r="O65" i="1"/>
  <c r="N65" i="1"/>
  <c r="L65" i="1"/>
  <c r="J65" i="1"/>
  <c r="I65" i="1"/>
  <c r="H65" i="1"/>
  <c r="G65" i="1"/>
  <c r="F65" i="1"/>
  <c r="E65" i="1"/>
  <c r="D65" i="1"/>
  <c r="B65" i="1"/>
  <c r="AV64" i="1"/>
  <c r="AD64" i="1"/>
  <c r="AB64" i="1" s="1"/>
  <c r="AC64" i="1"/>
  <c r="Y64" i="1"/>
  <c r="AS64" i="1" s="1"/>
  <c r="V64" i="1"/>
  <c r="AP64" i="1" s="1"/>
  <c r="S64" i="1"/>
  <c r="AM64" i="1" s="1"/>
  <c r="P64" i="1"/>
  <c r="M64" i="1"/>
  <c r="I64" i="1"/>
  <c r="G64" i="1"/>
  <c r="AV63" i="1"/>
  <c r="AS63" i="1"/>
  <c r="AP63" i="1"/>
  <c r="AD63" i="1"/>
  <c r="AC63" i="1"/>
  <c r="AB63" i="1"/>
  <c r="Y63" i="1"/>
  <c r="V63" i="1"/>
  <c r="S63" i="1"/>
  <c r="AM63" i="1" s="1"/>
  <c r="P63" i="1"/>
  <c r="M63" i="1"/>
  <c r="I63" i="1"/>
  <c r="G63" i="1"/>
  <c r="G62" i="1" s="1"/>
  <c r="AA62" i="1"/>
  <c r="Z62" i="1"/>
  <c r="X62" i="1"/>
  <c r="W62" i="1"/>
  <c r="W88" i="1" s="1"/>
  <c r="O62" i="1"/>
  <c r="L62" i="1"/>
  <c r="B62" i="1"/>
  <c r="AV61" i="1"/>
  <c r="AS61" i="1"/>
  <c r="AP61" i="1"/>
  <c r="AM61" i="1"/>
  <c r="AV59" i="1"/>
  <c r="AS59" i="1"/>
  <c r="AP59" i="1"/>
  <c r="AM59" i="1"/>
  <c r="AD59" i="1"/>
  <c r="AD57" i="1" s="1"/>
  <c r="AC59" i="1"/>
  <c r="AB59" i="1"/>
  <c r="P59" i="1"/>
  <c r="P57" i="1" s="1"/>
  <c r="M59" i="1"/>
  <c r="E59" i="1"/>
  <c r="AV58" i="1"/>
  <c r="AD58" i="1"/>
  <c r="AC58" i="1"/>
  <c r="Y58" i="1"/>
  <c r="V58" i="1"/>
  <c r="AP58" i="1" s="1"/>
  <c r="S58" i="1"/>
  <c r="AM58" i="1" s="1"/>
  <c r="P58" i="1"/>
  <c r="M58" i="1"/>
  <c r="E58" i="1"/>
  <c r="AV57" i="1"/>
  <c r="AA57" i="1"/>
  <c r="Z57" i="1"/>
  <c r="X57" i="1"/>
  <c r="W57" i="1"/>
  <c r="W47" i="1" s="1"/>
  <c r="V57" i="1"/>
  <c r="AP57" i="1" s="1"/>
  <c r="U57" i="1"/>
  <c r="T57" i="1"/>
  <c r="S57" i="1"/>
  <c r="AM57" i="1" s="1"/>
  <c r="R57" i="1"/>
  <c r="Q57" i="1"/>
  <c r="O57" i="1"/>
  <c r="N57" i="1"/>
  <c r="M57" i="1"/>
  <c r="L57" i="1"/>
  <c r="D57" i="1"/>
  <c r="B57" i="1"/>
  <c r="AV56" i="1"/>
  <c r="AS56" i="1"/>
  <c r="AP56" i="1"/>
  <c r="AM56" i="1"/>
  <c r="AD56" i="1"/>
  <c r="AC56" i="1"/>
  <c r="P56" i="1"/>
  <c r="P54" i="1" s="1"/>
  <c r="M56" i="1"/>
  <c r="M54" i="1" s="1"/>
  <c r="E56" i="1"/>
  <c r="AV55" i="1"/>
  <c r="AD55" i="1"/>
  <c r="AC55" i="1"/>
  <c r="Y55" i="1"/>
  <c r="V55" i="1"/>
  <c r="AP55" i="1" s="1"/>
  <c r="S55" i="1"/>
  <c r="AM55" i="1" s="1"/>
  <c r="P55" i="1"/>
  <c r="M55" i="1"/>
  <c r="E55" i="1"/>
  <c r="C55" i="1"/>
  <c r="AV54" i="1"/>
  <c r="AA54" i="1"/>
  <c r="Z54" i="1"/>
  <c r="Z47" i="1" s="1"/>
  <c r="X54" i="1"/>
  <c r="W54" i="1"/>
  <c r="V54" i="1"/>
  <c r="AP54" i="1" s="1"/>
  <c r="U54" i="1"/>
  <c r="U47" i="1" s="1"/>
  <c r="T54" i="1"/>
  <c r="S54" i="1"/>
  <c r="AM54" i="1" s="1"/>
  <c r="R54" i="1"/>
  <c r="Q54" i="1"/>
  <c r="O54" i="1"/>
  <c r="N54" i="1"/>
  <c r="L54" i="1"/>
  <c r="J47" i="1"/>
  <c r="H47" i="1"/>
  <c r="E54" i="1"/>
  <c r="D54" i="1"/>
  <c r="D47" i="1" s="1"/>
  <c r="B54" i="1"/>
  <c r="AV53" i="1"/>
  <c r="AS53" i="1"/>
  <c r="AP53" i="1"/>
  <c r="AM53" i="1"/>
  <c r="AD53" i="1"/>
  <c r="AD51" i="1" s="1"/>
  <c r="AC53" i="1"/>
  <c r="AB53" i="1" s="1"/>
  <c r="P53" i="1"/>
  <c r="M53" i="1"/>
  <c r="E53" i="1"/>
  <c r="E51" i="1" s="1"/>
  <c r="AV52" i="1"/>
  <c r="AS52" i="1"/>
  <c r="AP52" i="1"/>
  <c r="AD52" i="1"/>
  <c r="AC52" i="1"/>
  <c r="S52" i="1"/>
  <c r="P52" i="1"/>
  <c r="M52" i="1"/>
  <c r="E52" i="1"/>
  <c r="C52" i="1"/>
  <c r="AV51" i="1"/>
  <c r="AA51" i="1"/>
  <c r="Z51" i="1"/>
  <c r="Y51" i="1"/>
  <c r="AS51" i="1" s="1"/>
  <c r="X51" i="1"/>
  <c r="W51" i="1"/>
  <c r="V51" i="1"/>
  <c r="AP51" i="1" s="1"/>
  <c r="U51" i="1"/>
  <c r="T51" i="1"/>
  <c r="R51" i="1"/>
  <c r="Q51" i="1"/>
  <c r="P51" i="1"/>
  <c r="O51" i="1"/>
  <c r="O47" i="1" s="1"/>
  <c r="N51" i="1"/>
  <c r="M51" i="1"/>
  <c r="L51" i="1"/>
  <c r="D51" i="1"/>
  <c r="B51" i="1"/>
  <c r="AV50" i="1"/>
  <c r="AS50" i="1"/>
  <c r="AP50" i="1"/>
  <c r="AD50" i="1"/>
  <c r="AC50" i="1"/>
  <c r="AB50" i="1" s="1"/>
  <c r="S50" i="1"/>
  <c r="AM50" i="1" s="1"/>
  <c r="P50" i="1"/>
  <c r="P47" i="1" s="1"/>
  <c r="M50" i="1"/>
  <c r="G47" i="1"/>
  <c r="AD49" i="1"/>
  <c r="AD48" i="1" s="1"/>
  <c r="AC49" i="1"/>
  <c r="AB49" i="1" s="1"/>
  <c r="AB48" i="1" s="1"/>
  <c r="M49" i="1"/>
  <c r="C49" i="1"/>
  <c r="C47" i="1" s="1"/>
  <c r="O48" i="1"/>
  <c r="N48" i="1"/>
  <c r="M48" i="1"/>
  <c r="B48" i="1"/>
  <c r="Q47" i="1"/>
  <c r="K47" i="1"/>
  <c r="I47" i="1"/>
  <c r="F47" i="1"/>
  <c r="BB46" i="1"/>
  <c r="AY46" i="1"/>
  <c r="AV46" i="1"/>
  <c r="AS46" i="1"/>
  <c r="AP46" i="1"/>
  <c r="AJ46" i="1"/>
  <c r="AG46" i="1"/>
  <c r="AD46" i="1"/>
  <c r="AC46" i="1"/>
  <c r="AB46" i="1" s="1"/>
  <c r="Y46" i="1"/>
  <c r="V46" i="1"/>
  <c r="S46" i="1"/>
  <c r="AM46" i="1" s="1"/>
  <c r="P46" i="1"/>
  <c r="M46" i="1"/>
  <c r="C46" i="1"/>
  <c r="BB45" i="1"/>
  <c r="AY45" i="1"/>
  <c r="AV45" i="1"/>
  <c r="AJ45" i="1"/>
  <c r="AG45" i="1"/>
  <c r="AD45" i="1"/>
  <c r="AC45" i="1"/>
  <c r="AB45" i="1"/>
  <c r="Y45" i="1"/>
  <c r="AS45" i="1" s="1"/>
  <c r="V45" i="1"/>
  <c r="AP45" i="1" s="1"/>
  <c r="S45" i="1"/>
  <c r="AM45" i="1" s="1"/>
  <c r="P45" i="1"/>
  <c r="M45" i="1"/>
  <c r="C45" i="1"/>
  <c r="AV44" i="1"/>
  <c r="AS44" i="1"/>
  <c r="AP44" i="1"/>
  <c r="AM44" i="1"/>
  <c r="AD44" i="1"/>
  <c r="AC44" i="1"/>
  <c r="P44" i="1"/>
  <c r="M44" i="1"/>
  <c r="E44" i="1"/>
  <c r="AV43" i="1"/>
  <c r="AD43" i="1"/>
  <c r="AD42" i="1" s="1"/>
  <c r="AC43" i="1"/>
  <c r="Y43" i="1"/>
  <c r="AS43" i="1" s="1"/>
  <c r="V43" i="1"/>
  <c r="AP43" i="1" s="1"/>
  <c r="S43" i="1"/>
  <c r="AM43" i="1" s="1"/>
  <c r="P43" i="1"/>
  <c r="M43" i="1"/>
  <c r="G43" i="1"/>
  <c r="E43" i="1"/>
  <c r="C43" i="1"/>
  <c r="AV42" i="1"/>
  <c r="AP42" i="1"/>
  <c r="AA42" i="1"/>
  <c r="Z42" i="1"/>
  <c r="X42" i="1"/>
  <c r="W42" i="1"/>
  <c r="W32" i="1" s="1"/>
  <c r="V42" i="1"/>
  <c r="U42" i="1"/>
  <c r="T42" i="1"/>
  <c r="S42" i="1"/>
  <c r="AM42" i="1" s="1"/>
  <c r="R42" i="1"/>
  <c r="Q42" i="1"/>
  <c r="P42" i="1"/>
  <c r="O42" i="1"/>
  <c r="N42" i="1"/>
  <c r="M42" i="1"/>
  <c r="L42" i="1"/>
  <c r="J42" i="1"/>
  <c r="H42" i="1"/>
  <c r="G42" i="1"/>
  <c r="F42" i="1"/>
  <c r="E42" i="1"/>
  <c r="D42" i="1"/>
  <c r="B42" i="1"/>
  <c r="AV41" i="1"/>
  <c r="AS41" i="1"/>
  <c r="AP41" i="1"/>
  <c r="AM41" i="1"/>
  <c r="AD41" i="1"/>
  <c r="AD39" i="1" s="1"/>
  <c r="AC41" i="1"/>
  <c r="P41" i="1"/>
  <c r="M41" i="1"/>
  <c r="E41" i="1"/>
  <c r="AV40" i="1"/>
  <c r="AS40" i="1"/>
  <c r="AM40" i="1"/>
  <c r="AD40" i="1"/>
  <c r="AC40" i="1"/>
  <c r="Y40" i="1"/>
  <c r="V40" i="1"/>
  <c r="AP40" i="1" s="1"/>
  <c r="S40" i="1"/>
  <c r="P40" i="1"/>
  <c r="M40" i="1"/>
  <c r="G40" i="1"/>
  <c r="E40" i="1"/>
  <c r="C40" i="1"/>
  <c r="AV39" i="1"/>
  <c r="AS39" i="1"/>
  <c r="AA39" i="1"/>
  <c r="Z39" i="1"/>
  <c r="Y39" i="1"/>
  <c r="X39" i="1"/>
  <c r="W39" i="1"/>
  <c r="V39" i="1"/>
  <c r="AP39" i="1" s="1"/>
  <c r="U39" i="1"/>
  <c r="T39" i="1"/>
  <c r="S39" i="1"/>
  <c r="AM39" i="1" s="1"/>
  <c r="R39" i="1"/>
  <c r="R32" i="1" s="1"/>
  <c r="Q39" i="1"/>
  <c r="P39" i="1"/>
  <c r="O39" i="1"/>
  <c r="N39" i="1"/>
  <c r="N32" i="1" s="1"/>
  <c r="M39" i="1"/>
  <c r="L39" i="1"/>
  <c r="J39" i="1"/>
  <c r="H39" i="1"/>
  <c r="G39" i="1"/>
  <c r="F39" i="1"/>
  <c r="F32" i="1" s="1"/>
  <c r="F60" i="1" s="1"/>
  <c r="D39" i="1"/>
  <c r="B39" i="1"/>
  <c r="AV38" i="1"/>
  <c r="AS38" i="1"/>
  <c r="AP38" i="1"/>
  <c r="AM38" i="1"/>
  <c r="AD38" i="1"/>
  <c r="AC38" i="1"/>
  <c r="AB38" i="1" s="1"/>
  <c r="P38" i="1"/>
  <c r="M38" i="1"/>
  <c r="E38" i="1"/>
  <c r="AV37" i="1"/>
  <c r="AP37" i="1"/>
  <c r="AD37" i="1"/>
  <c r="AD36" i="1" s="1"/>
  <c r="AC37" i="1"/>
  <c r="AB37" i="1" s="1"/>
  <c r="AB36" i="1" s="1"/>
  <c r="Y37" i="1"/>
  <c r="AS37" i="1" s="1"/>
  <c r="V37" i="1"/>
  <c r="S37" i="1"/>
  <c r="AM37" i="1" s="1"/>
  <c r="P37" i="1"/>
  <c r="M37" i="1"/>
  <c r="I37" i="1"/>
  <c r="G37" i="1"/>
  <c r="G36" i="1" s="1"/>
  <c r="E37" i="1"/>
  <c r="C37" i="1"/>
  <c r="AV36" i="1"/>
  <c r="AA36" i="1"/>
  <c r="Z36" i="1"/>
  <c r="Y36" i="1"/>
  <c r="AS36" i="1" s="1"/>
  <c r="X36" i="1"/>
  <c r="W36" i="1"/>
  <c r="V36" i="1"/>
  <c r="AP36" i="1" s="1"/>
  <c r="U36" i="1"/>
  <c r="T36" i="1"/>
  <c r="S36" i="1"/>
  <c r="AM36" i="1" s="1"/>
  <c r="R36" i="1"/>
  <c r="Q36" i="1"/>
  <c r="P36" i="1"/>
  <c r="O36" i="1"/>
  <c r="N36" i="1"/>
  <c r="M36" i="1"/>
  <c r="L36" i="1"/>
  <c r="J36" i="1"/>
  <c r="I36" i="1"/>
  <c r="H36" i="1"/>
  <c r="F36" i="1"/>
  <c r="E36" i="1"/>
  <c r="D36" i="1"/>
  <c r="B36" i="1"/>
  <c r="AV35" i="1"/>
  <c r="AP35" i="1"/>
  <c r="AD35" i="1"/>
  <c r="AD34" i="1" s="1"/>
  <c r="AC35" i="1"/>
  <c r="Y35" i="1"/>
  <c r="AS35" i="1" s="1"/>
  <c r="V35" i="1"/>
  <c r="S35" i="1"/>
  <c r="AM35" i="1" s="1"/>
  <c r="P35" i="1"/>
  <c r="M35" i="1"/>
  <c r="M34" i="1" s="1"/>
  <c r="I35" i="1"/>
  <c r="G35" i="1"/>
  <c r="G34" i="1" s="1"/>
  <c r="E35" i="1"/>
  <c r="E34" i="1" s="1"/>
  <c r="E32" i="1" s="1"/>
  <c r="AV34" i="1"/>
  <c r="AC34" i="1"/>
  <c r="AA34" i="1"/>
  <c r="AA32" i="1" s="1"/>
  <c r="Z34" i="1"/>
  <c r="X34" i="1"/>
  <c r="W34" i="1"/>
  <c r="V34" i="1"/>
  <c r="AP34" i="1" s="1"/>
  <c r="U34" i="1"/>
  <c r="T34" i="1"/>
  <c r="R34" i="1"/>
  <c r="Q34" i="1"/>
  <c r="P34" i="1"/>
  <c r="O34" i="1"/>
  <c r="N34" i="1"/>
  <c r="L34" i="1"/>
  <c r="J34" i="1"/>
  <c r="I34" i="1"/>
  <c r="H34" i="1"/>
  <c r="F34" i="1"/>
  <c r="D34" i="1"/>
  <c r="B34" i="1"/>
  <c r="AV33" i="1"/>
  <c r="AS33" i="1"/>
  <c r="AD33" i="1"/>
  <c r="AC33" i="1"/>
  <c r="AB33" i="1" s="1"/>
  <c r="Y33" i="1"/>
  <c r="V33" i="1"/>
  <c r="AP33" i="1" s="1"/>
  <c r="S33" i="1"/>
  <c r="AM33" i="1" s="1"/>
  <c r="P33" i="1"/>
  <c r="M33" i="1"/>
  <c r="K32" i="1"/>
  <c r="G33" i="1"/>
  <c r="E33" i="1"/>
  <c r="Z32" i="1"/>
  <c r="V32" i="1"/>
  <c r="Q32" i="1"/>
  <c r="J32" i="1"/>
  <c r="D32" i="1"/>
  <c r="B32" i="1"/>
  <c r="E125" i="1" l="1"/>
  <c r="O90" i="1"/>
  <c r="I62" i="1"/>
  <c r="I88" i="1" s="1"/>
  <c r="I71" i="1"/>
  <c r="F90" i="1"/>
  <c r="F166" i="1" s="1"/>
  <c r="Q90" i="1"/>
  <c r="P32" i="1"/>
  <c r="O32" i="1"/>
  <c r="M32" i="1"/>
  <c r="M60" i="1" s="1"/>
  <c r="L47" i="1"/>
  <c r="M62" i="1"/>
  <c r="G90" i="1"/>
  <c r="V90" i="1"/>
  <c r="V111" i="1" s="1"/>
  <c r="I114" i="1"/>
  <c r="I113" i="1" s="1"/>
  <c r="Q34" i="2"/>
  <c r="F32" i="2"/>
  <c r="G48" i="2"/>
  <c r="AF75" i="2"/>
  <c r="AF74" i="2" s="1"/>
  <c r="AP81" i="2"/>
  <c r="N80" i="2"/>
  <c r="R32" i="2"/>
  <c r="C39" i="2"/>
  <c r="AC32" i="2"/>
  <c r="Q32" i="2"/>
  <c r="N32" i="2"/>
  <c r="W34" i="2"/>
  <c r="AB32" i="2"/>
  <c r="AF35" i="2"/>
  <c r="AF36" i="2"/>
  <c r="U32" i="2"/>
  <c r="AF42" i="2"/>
  <c r="Q48" i="2"/>
  <c r="AF50" i="2"/>
  <c r="AF52" i="2"/>
  <c r="AC53" i="2"/>
  <c r="AY53" i="2" s="1"/>
  <c r="I48" i="2"/>
  <c r="N53" i="2"/>
  <c r="AF56" i="2"/>
  <c r="AG60" i="2"/>
  <c r="Q62" i="2"/>
  <c r="Z62" i="2"/>
  <c r="AV66" i="2"/>
  <c r="AF67" i="2"/>
  <c r="H73" i="2"/>
  <c r="H84" i="2" s="1"/>
  <c r="Y73" i="2"/>
  <c r="Y84" i="2" s="1"/>
  <c r="AA73" i="2"/>
  <c r="AA84" i="2" s="1"/>
  <c r="AE73" i="2"/>
  <c r="AE84" i="2" s="1"/>
  <c r="Q73" i="2"/>
  <c r="Q84" i="2" s="1"/>
  <c r="Z76" i="2"/>
  <c r="AV76" i="2" s="1"/>
  <c r="Q80" i="2"/>
  <c r="Y86" i="2"/>
  <c r="AC89" i="2"/>
  <c r="AY89" i="2" s="1"/>
  <c r="AG89" i="2"/>
  <c r="AG87" i="2" s="1"/>
  <c r="Z91" i="2"/>
  <c r="AV91" i="2" s="1"/>
  <c r="AP91" i="2"/>
  <c r="C91" i="2"/>
  <c r="C86" i="2" s="1"/>
  <c r="N91" i="2"/>
  <c r="P108" i="2"/>
  <c r="AB108" i="2"/>
  <c r="D108" i="2"/>
  <c r="H108" i="2"/>
  <c r="X108" i="2"/>
  <c r="Y108" i="2"/>
  <c r="E162" i="2"/>
  <c r="I162" i="2"/>
  <c r="K162" i="2"/>
  <c r="R162" i="2"/>
  <c r="U162" i="2"/>
  <c r="AC162" i="2"/>
  <c r="C140" i="2"/>
  <c r="X139" i="2"/>
  <c r="N146" i="2"/>
  <c r="N139" i="2" s="1"/>
  <c r="N153" i="2"/>
  <c r="AF94" i="2"/>
  <c r="Z95" i="2"/>
  <c r="J108" i="2"/>
  <c r="L108" i="2"/>
  <c r="F108" i="2"/>
  <c r="R108" i="2"/>
  <c r="AE108" i="2"/>
  <c r="AF107" i="2"/>
  <c r="Q111" i="2"/>
  <c r="AC111" i="2"/>
  <c r="AY111" i="2" s="1"/>
  <c r="AF112" i="2"/>
  <c r="Q110" i="2"/>
  <c r="AF118" i="2"/>
  <c r="AF119" i="2"/>
  <c r="AF120" i="2"/>
  <c r="AG121" i="2"/>
  <c r="T111" i="2"/>
  <c r="AP111" i="2" s="1"/>
  <c r="W111" i="2"/>
  <c r="AS111" i="2" s="1"/>
  <c r="Z121" i="2"/>
  <c r="AV121" i="2" s="1"/>
  <c r="AF123" i="2"/>
  <c r="AF124" i="2"/>
  <c r="G125" i="2"/>
  <c r="G110" i="2" s="1"/>
  <c r="G158" i="2" s="1"/>
  <c r="G128" i="2"/>
  <c r="E131" i="2"/>
  <c r="E110" i="2" s="1"/>
  <c r="E158" i="2" s="1"/>
  <c r="B162" i="2"/>
  <c r="F162" i="2"/>
  <c r="Y162" i="2"/>
  <c r="AP141" i="2"/>
  <c r="AF144" i="2"/>
  <c r="Q146" i="2"/>
  <c r="Q139" i="2" s="1"/>
  <c r="AF148" i="2"/>
  <c r="AF154" i="2"/>
  <c r="AH153" i="2"/>
  <c r="Y113" i="1"/>
  <c r="Y125" i="1"/>
  <c r="M88" i="1"/>
  <c r="AB86" i="1"/>
  <c r="AB80" i="1" s="1"/>
  <c r="F168" i="1"/>
  <c r="O88" i="1"/>
  <c r="AA88" i="1"/>
  <c r="AC80" i="1"/>
  <c r="T88" i="1"/>
  <c r="B88" i="1"/>
  <c r="D88" i="1"/>
  <c r="H88" i="1"/>
  <c r="N88" i="1"/>
  <c r="U88" i="1"/>
  <c r="X88" i="1"/>
  <c r="Z88" i="1"/>
  <c r="T47" i="1"/>
  <c r="T168" i="1" s="1"/>
  <c r="X47" i="1"/>
  <c r="X168" i="1" s="1"/>
  <c r="D60" i="1"/>
  <c r="Q60" i="1"/>
  <c r="Z60" i="1"/>
  <c r="M47" i="1"/>
  <c r="M168" i="1" s="1"/>
  <c r="V47" i="1"/>
  <c r="V60" i="1" s="1"/>
  <c r="R47" i="1"/>
  <c r="AA47" i="1"/>
  <c r="AA60" i="1" s="1"/>
  <c r="AB56" i="1"/>
  <c r="L168" i="1"/>
  <c r="W60" i="1"/>
  <c r="N47" i="1"/>
  <c r="N60" i="1" s="1"/>
  <c r="D168" i="1"/>
  <c r="U168" i="1"/>
  <c r="W168" i="1"/>
  <c r="Z168" i="1"/>
  <c r="T32" i="1"/>
  <c r="T60" i="1" s="1"/>
  <c r="AD32" i="1"/>
  <c r="S34" i="1"/>
  <c r="Y34" i="1"/>
  <c r="AS34" i="1" s="1"/>
  <c r="AB35" i="1"/>
  <c r="AB34" i="1" s="1"/>
  <c r="H32" i="1"/>
  <c r="H166" i="1" s="1"/>
  <c r="R60" i="1"/>
  <c r="T127" i="1"/>
  <c r="P130" i="1"/>
  <c r="AB137" i="1"/>
  <c r="H127" i="1"/>
  <c r="H165" i="1" s="1"/>
  <c r="E127" i="1"/>
  <c r="AC153" i="1"/>
  <c r="AC152" i="1" s="1"/>
  <c r="C127" i="1"/>
  <c r="C165" i="1" s="1"/>
  <c r="AB138" i="1"/>
  <c r="AB144" i="1"/>
  <c r="I127" i="1"/>
  <c r="I165" i="1" s="1"/>
  <c r="L127" i="1"/>
  <c r="M138" i="1"/>
  <c r="M127" i="1" s="1"/>
  <c r="C138" i="1"/>
  <c r="C108" i="2"/>
  <c r="D139" i="2"/>
  <c r="V139" i="2"/>
  <c r="V158" i="2" s="1"/>
  <c r="AD139" i="2"/>
  <c r="AH139" i="2"/>
  <c r="AH158" i="2" s="1"/>
  <c r="E146" i="2"/>
  <c r="E139" i="2" s="1"/>
  <c r="H139" i="2"/>
  <c r="O139" i="2"/>
  <c r="AF145" i="2"/>
  <c r="P139" i="2"/>
  <c r="H162" i="2"/>
  <c r="S158" i="2"/>
  <c r="AF138" i="2"/>
  <c r="AE158" i="2"/>
  <c r="Z135" i="2"/>
  <c r="Z162" i="2" s="1"/>
  <c r="X110" i="2"/>
  <c r="AF116" i="2"/>
  <c r="AF115" i="2" s="1"/>
  <c r="M108" i="2"/>
  <c r="K163" i="2"/>
  <c r="O73" i="2"/>
  <c r="O84" i="2" s="1"/>
  <c r="S73" i="2"/>
  <c r="S84" i="2" s="1"/>
  <c r="C76" i="2"/>
  <c r="D73" i="2"/>
  <c r="D84" i="2" s="1"/>
  <c r="I73" i="2"/>
  <c r="I84" i="2" s="1"/>
  <c r="Z73" i="2"/>
  <c r="Z84" i="2" s="1"/>
  <c r="AH48" i="2"/>
  <c r="AF55" i="2"/>
  <c r="AF53" i="2" s="1"/>
  <c r="K48" i="2"/>
  <c r="E39" i="2"/>
  <c r="Q39" i="2"/>
  <c r="Q46" i="2" s="1"/>
  <c r="O46" i="2"/>
  <c r="N46" i="2"/>
  <c r="S46" i="2"/>
  <c r="AB46" i="2"/>
  <c r="F46" i="2"/>
  <c r="U46" i="2"/>
  <c r="D39" i="2"/>
  <c r="D46" i="2" s="1"/>
  <c r="P39" i="2"/>
  <c r="V39" i="2"/>
  <c r="V163" i="2" s="1"/>
  <c r="X39" i="2"/>
  <c r="X46" i="2" s="1"/>
  <c r="AD39" i="2"/>
  <c r="AD46" i="2" s="1"/>
  <c r="AH39" i="2"/>
  <c r="AF45" i="2"/>
  <c r="AF43" i="2" s="1"/>
  <c r="P46" i="2"/>
  <c r="W39" i="2"/>
  <c r="AS39" i="2" s="1"/>
  <c r="H39" i="2"/>
  <c r="H46" i="2" s="1"/>
  <c r="T39" i="2"/>
  <c r="AP39" i="2" s="1"/>
  <c r="H163" i="2"/>
  <c r="C46" i="2"/>
  <c r="R46" i="2"/>
  <c r="Y39" i="2"/>
  <c r="Y46" i="2" s="1"/>
  <c r="L46" i="2"/>
  <c r="J32" i="2"/>
  <c r="AF38" i="2"/>
  <c r="AF37" i="2" s="1"/>
  <c r="V46" i="2"/>
  <c r="AB149" i="1"/>
  <c r="AB148" i="1" s="1"/>
  <c r="I125" i="1"/>
  <c r="AD103" i="1"/>
  <c r="AD102" i="1" s="1"/>
  <c r="R111" i="1"/>
  <c r="T111" i="1"/>
  <c r="G111" i="1"/>
  <c r="S103" i="1"/>
  <c r="AM103" i="1" s="1"/>
  <c r="Y103" i="1"/>
  <c r="AS103" i="1" s="1"/>
  <c r="AB104" i="1"/>
  <c r="AB103" i="1" s="1"/>
  <c r="AB102" i="1" s="1"/>
  <c r="AB167" i="1" s="1"/>
  <c r="C102" i="1"/>
  <c r="H167" i="1"/>
  <c r="R167" i="1"/>
  <c r="K167" i="1"/>
  <c r="AD167" i="1"/>
  <c r="P111" i="1"/>
  <c r="K111" i="1"/>
  <c r="F111" i="1"/>
  <c r="J111" i="1"/>
  <c r="O111" i="1"/>
  <c r="Q111" i="1"/>
  <c r="S102" i="1"/>
  <c r="AB105" i="1"/>
  <c r="F167" i="1"/>
  <c r="N167" i="1"/>
  <c r="T167" i="1"/>
  <c r="J167" i="1"/>
  <c r="L167" i="1"/>
  <c r="U167" i="1"/>
  <c r="W167" i="1"/>
  <c r="AB101" i="1"/>
  <c r="B90" i="1"/>
  <c r="B111" i="1" s="1"/>
  <c r="U90" i="1"/>
  <c r="U111" i="1" s="1"/>
  <c r="W90" i="1"/>
  <c r="W111" i="1" s="1"/>
  <c r="AD90" i="1"/>
  <c r="AD111" i="1" s="1"/>
  <c r="AC94" i="1"/>
  <c r="L90" i="1"/>
  <c r="L111" i="1" s="1"/>
  <c r="N90" i="1"/>
  <c r="N111" i="1" s="1"/>
  <c r="X90" i="1"/>
  <c r="E90" i="1"/>
  <c r="E111" i="1" s="1"/>
  <c r="D166" i="1"/>
  <c r="D169" i="1" s="1"/>
  <c r="C168" i="1"/>
  <c r="B47" i="1"/>
  <c r="B60" i="1" s="1"/>
  <c r="K60" i="1"/>
  <c r="X158" i="2"/>
  <c r="AA139" i="2"/>
  <c r="AA158" i="2" s="1"/>
  <c r="AF34" i="2"/>
  <c r="AH111" i="2"/>
  <c r="AF121" i="2"/>
  <c r="AA46" i="2"/>
  <c r="AH32" i="2"/>
  <c r="C48" i="2"/>
  <c r="AF48" i="2"/>
  <c r="E71" i="2"/>
  <c r="V71" i="2"/>
  <c r="B46" i="2"/>
  <c r="F161" i="2"/>
  <c r="F71" i="2"/>
  <c r="I71" i="2"/>
  <c r="E32" i="2"/>
  <c r="E46" i="2" s="1"/>
  <c r="AC46" i="2"/>
  <c r="AY39" i="2"/>
  <c r="H161" i="2"/>
  <c r="H71" i="2"/>
  <c r="AF89" i="2"/>
  <c r="AV95" i="2"/>
  <c r="Z87" i="2"/>
  <c r="AV87" i="2" s="1"/>
  <c r="J161" i="2"/>
  <c r="J71" i="2"/>
  <c r="G32" i="2"/>
  <c r="G46" i="2" s="1"/>
  <c r="Y161" i="2"/>
  <c r="Y71" i="2"/>
  <c r="E73" i="2"/>
  <c r="E84" i="2" s="1"/>
  <c r="AG111" i="2"/>
  <c r="AF117" i="2"/>
  <c r="AF110" i="2" s="1"/>
  <c r="M48" i="2"/>
  <c r="AA161" i="2"/>
  <c r="AA71" i="2"/>
  <c r="O71" i="2"/>
  <c r="Q71" i="2"/>
  <c r="J46" i="2"/>
  <c r="AD71" i="2"/>
  <c r="K161" i="2"/>
  <c r="K164" i="2" s="1"/>
  <c r="K71" i="2"/>
  <c r="Z32" i="2"/>
  <c r="AV34" i="2"/>
  <c r="R71" i="2"/>
  <c r="B108" i="2"/>
  <c r="Z108" i="2"/>
  <c r="Z48" i="2"/>
  <c r="Q87" i="2"/>
  <c r="Q86" i="2"/>
  <c r="Q108" i="2" s="1"/>
  <c r="N87" i="2"/>
  <c r="N86" i="2"/>
  <c r="AB71" i="2"/>
  <c r="AB159" i="2" s="1"/>
  <c r="AB161" i="2"/>
  <c r="J162" i="2"/>
  <c r="X163" i="2"/>
  <c r="AG34" i="2"/>
  <c r="AG32" i="2" s="1"/>
  <c r="Z39" i="2"/>
  <c r="AV39" i="2" s="1"/>
  <c r="AG43" i="2"/>
  <c r="AG39" i="2" s="1"/>
  <c r="AC48" i="2"/>
  <c r="W62" i="2"/>
  <c r="G62" i="2"/>
  <c r="G71" i="2" s="1"/>
  <c r="AF66" i="2"/>
  <c r="G73" i="2"/>
  <c r="G84" i="2" s="1"/>
  <c r="Y160" i="2"/>
  <c r="AF81" i="2"/>
  <c r="Z86" i="2"/>
  <c r="T102" i="2"/>
  <c r="P158" i="2"/>
  <c r="N111" i="2"/>
  <c r="T121" i="2"/>
  <c r="AP121" i="2" s="1"/>
  <c r="C162" i="2"/>
  <c r="AA162" i="2"/>
  <c r="AF137" i="2"/>
  <c r="AF136" i="2" s="1"/>
  <c r="AF135" i="2" s="1"/>
  <c r="AF162" i="2" s="1"/>
  <c r="AG136" i="2"/>
  <c r="AG135" i="2" s="1"/>
  <c r="AG162" i="2" s="1"/>
  <c r="AB163" i="2"/>
  <c r="R163" i="2"/>
  <c r="B161" i="2"/>
  <c r="AV35" i="2"/>
  <c r="D71" i="2"/>
  <c r="D161" i="2"/>
  <c r="Z160" i="2"/>
  <c r="AF33" i="2"/>
  <c r="AF32" i="2" s="1"/>
  <c r="AY40" i="2"/>
  <c r="AF65" i="2"/>
  <c r="C117" i="2"/>
  <c r="D162" i="2"/>
  <c r="AB162" i="2"/>
  <c r="AE163" i="2"/>
  <c r="AF140" i="2"/>
  <c r="AF143" i="2"/>
  <c r="AG140" i="2"/>
  <c r="Z146" i="2"/>
  <c r="AV146" i="2" s="1"/>
  <c r="AV149" i="2"/>
  <c r="AS42" i="2"/>
  <c r="AP43" i="2"/>
  <c r="S71" i="2"/>
  <c r="AE161" i="2"/>
  <c r="AE71" i="2"/>
  <c r="AE159" i="2" s="1"/>
  <c r="AH62" i="2"/>
  <c r="AH163" i="2" s="1"/>
  <c r="S87" i="2"/>
  <c r="S86" i="2"/>
  <c r="S161" i="2" s="1"/>
  <c r="AG91" i="2"/>
  <c r="AG86" i="2" s="1"/>
  <c r="AC101" i="2"/>
  <c r="AY102" i="2"/>
  <c r="AS104" i="2"/>
  <c r="W102" i="2"/>
  <c r="T110" i="2"/>
  <c r="O110" i="2"/>
  <c r="O158" i="2" s="1"/>
  <c r="G162" i="2"/>
  <c r="AE162" i="2"/>
  <c r="M162" i="2"/>
  <c r="U163" i="2"/>
  <c r="P71" i="2"/>
  <c r="P161" i="2"/>
  <c r="AV49" i="2"/>
  <c r="T48" i="2"/>
  <c r="AC73" i="2"/>
  <c r="AC84" i="2" s="1"/>
  <c r="AS74" i="2"/>
  <c r="P160" i="2"/>
  <c r="AB160" i="2"/>
  <c r="N76" i="2"/>
  <c r="N73" i="2" s="1"/>
  <c r="N84" i="2" s="1"/>
  <c r="AC86" i="2"/>
  <c r="AH91" i="2"/>
  <c r="AF92" i="2"/>
  <c r="AF98" i="2"/>
  <c r="AF102" i="2"/>
  <c r="AF101" i="2" s="1"/>
  <c r="U158" i="2"/>
  <c r="N117" i="2"/>
  <c r="W121" i="2"/>
  <c r="AS121" i="2" s="1"/>
  <c r="AD162" i="2"/>
  <c r="I139" i="2"/>
  <c r="I163" i="2" s="1"/>
  <c r="V86" i="2"/>
  <c r="V161" i="2" s="1"/>
  <c r="V87" i="2"/>
  <c r="AG53" i="2"/>
  <c r="AG48" i="2" s="1"/>
  <c r="AF70" i="2"/>
  <c r="AC87" i="2"/>
  <c r="AY87" i="2" s="1"/>
  <c r="W91" i="2"/>
  <c r="AG102" i="2"/>
  <c r="AG101" i="2" s="1"/>
  <c r="AF113" i="2"/>
  <c r="C131" i="2"/>
  <c r="C110" i="2" s="1"/>
  <c r="C158" i="2" s="1"/>
  <c r="AG131" i="2"/>
  <c r="AF131" i="2" s="1"/>
  <c r="L162" i="2"/>
  <c r="AH162" i="2"/>
  <c r="F163" i="2"/>
  <c r="O163" i="2"/>
  <c r="U161" i="2"/>
  <c r="AF41" i="2"/>
  <c r="AF40" i="2" s="1"/>
  <c r="AV50" i="2"/>
  <c r="AC62" i="2"/>
  <c r="AP92" i="2"/>
  <c r="S108" i="2"/>
  <c r="E101" i="2"/>
  <c r="E108" i="2" s="1"/>
  <c r="Y158" i="2"/>
  <c r="N162" i="2"/>
  <c r="B163" i="2"/>
  <c r="L161" i="2"/>
  <c r="L71" i="2"/>
  <c r="X161" i="2"/>
  <c r="X71" i="2"/>
  <c r="N160" i="2"/>
  <c r="E80" i="2"/>
  <c r="AE87" i="2"/>
  <c r="AC88" i="2"/>
  <c r="AY88" i="2" s="1"/>
  <c r="AV103" i="2"/>
  <c r="Z110" i="2"/>
  <c r="O162" i="2"/>
  <c r="D163" i="2"/>
  <c r="J163" i="2"/>
  <c r="AF146" i="2"/>
  <c r="AH71" i="2"/>
  <c r="Q160" i="2"/>
  <c r="U71" i="2"/>
  <c r="T73" i="2"/>
  <c r="T84" i="2" s="1"/>
  <c r="C73" i="2"/>
  <c r="C84" i="2" s="1"/>
  <c r="AF95" i="2"/>
  <c r="AB164" i="2"/>
  <c r="AC128" i="2"/>
  <c r="AY128" i="2" s="1"/>
  <c r="P162" i="2"/>
  <c r="AP136" i="2"/>
  <c r="T135" i="2"/>
  <c r="T162" i="2" s="1"/>
  <c r="AP140" i="2"/>
  <c r="N48" i="2"/>
  <c r="T160" i="2"/>
  <c r="W71" i="2"/>
  <c r="AF77" i="2"/>
  <c r="AF76" i="2" s="1"/>
  <c r="AF73" i="2" s="1"/>
  <c r="AG76" i="2"/>
  <c r="AG160" i="2" s="1"/>
  <c r="G108" i="2"/>
  <c r="C128" i="2"/>
  <c r="AG128" i="2"/>
  <c r="S162" i="2"/>
  <c r="V162" i="2"/>
  <c r="W135" i="2"/>
  <c r="W162" i="2" s="1"/>
  <c r="AS136" i="2"/>
  <c r="L163" i="2"/>
  <c r="M139" i="2"/>
  <c r="M163" i="2" s="1"/>
  <c r="W76" i="2"/>
  <c r="AH76" i="2"/>
  <c r="AH73" i="2" s="1"/>
  <c r="AH84" i="2" s="1"/>
  <c r="T80" i="2"/>
  <c r="AF80" i="2"/>
  <c r="N102" i="2"/>
  <c r="N101" i="2" s="1"/>
  <c r="N108" i="2" s="1"/>
  <c r="Z111" i="2"/>
  <c r="AV111" i="2" s="1"/>
  <c r="W110" i="2"/>
  <c r="AC125" i="2"/>
  <c r="AY125" i="2" s="1"/>
  <c r="AD110" i="2"/>
  <c r="AD158" i="2" s="1"/>
  <c r="AH128" i="2"/>
  <c r="X162" i="2"/>
  <c r="S163" i="2"/>
  <c r="P163" i="2"/>
  <c r="R110" i="2"/>
  <c r="R158" i="2" s="1"/>
  <c r="N125" i="2"/>
  <c r="W140" i="2"/>
  <c r="AG153" i="2"/>
  <c r="AF153" i="2" s="1"/>
  <c r="AG125" i="2"/>
  <c r="AF125" i="2" s="1"/>
  <c r="AC146" i="2"/>
  <c r="AY146" i="2" s="1"/>
  <c r="AP147" i="2"/>
  <c r="AY136" i="2"/>
  <c r="Z140" i="2"/>
  <c r="AY140" i="2"/>
  <c r="C153" i="2"/>
  <c r="C139" i="2" s="1"/>
  <c r="C163" i="2" s="1"/>
  <c r="T153" i="2"/>
  <c r="AP153" i="2" s="1"/>
  <c r="AG146" i="2"/>
  <c r="AB62" i="1"/>
  <c r="G168" i="1"/>
  <c r="C90" i="1"/>
  <c r="C111" i="1" s="1"/>
  <c r="X111" i="1"/>
  <c r="W165" i="1"/>
  <c r="AM130" i="1"/>
  <c r="S127" i="1"/>
  <c r="O165" i="1"/>
  <c r="O167" i="1"/>
  <c r="O60" i="1"/>
  <c r="F62" i="1"/>
  <c r="E62" i="1"/>
  <c r="E88" i="1" s="1"/>
  <c r="C125" i="1"/>
  <c r="AB122" i="1"/>
  <c r="AB121" i="1" s="1"/>
  <c r="AM123" i="1"/>
  <c r="S121" i="1"/>
  <c r="Q167" i="1"/>
  <c r="E167" i="1"/>
  <c r="H168" i="1"/>
  <c r="AB44" i="1"/>
  <c r="AC42" i="1"/>
  <c r="M111" i="1"/>
  <c r="AM52" i="1"/>
  <c r="S51" i="1"/>
  <c r="G125" i="1"/>
  <c r="Z166" i="1"/>
  <c r="Z165" i="1"/>
  <c r="U165" i="1"/>
  <c r="M167" i="1"/>
  <c r="I168" i="1"/>
  <c r="AP152" i="1"/>
  <c r="R166" i="1"/>
  <c r="U32" i="1"/>
  <c r="U60" i="1" s="1"/>
  <c r="AB43" i="1"/>
  <c r="AB52" i="1"/>
  <c r="AB51" i="1" s="1"/>
  <c r="AC51" i="1"/>
  <c r="Q88" i="1"/>
  <c r="I90" i="1"/>
  <c r="I111" i="1" s="1"/>
  <c r="AB96" i="1"/>
  <c r="AA166" i="1"/>
  <c r="AP130" i="1"/>
  <c r="V127" i="1"/>
  <c r="AB130" i="1"/>
  <c r="P167" i="1"/>
  <c r="O168" i="1"/>
  <c r="J168" i="1"/>
  <c r="P168" i="1"/>
  <c r="J60" i="1"/>
  <c r="I32" i="1"/>
  <c r="I60" i="1" s="1"/>
  <c r="C32" i="1"/>
  <c r="C60" i="1" s="1"/>
  <c r="P62" i="1"/>
  <c r="P88" i="1" s="1"/>
  <c r="F88" i="1"/>
  <c r="R88" i="1"/>
  <c r="P114" i="1"/>
  <c r="P113" i="1" s="1"/>
  <c r="P125" i="1" s="1"/>
  <c r="B166" i="1"/>
  <c r="B165" i="1"/>
  <c r="T165" i="1"/>
  <c r="T166" i="1"/>
  <c r="Z167" i="1"/>
  <c r="G167" i="1"/>
  <c r="Q168" i="1"/>
  <c r="K168" i="1"/>
  <c r="AS55" i="1"/>
  <c r="Y54" i="1"/>
  <c r="G88" i="1"/>
  <c r="AP94" i="1"/>
  <c r="X165" i="1"/>
  <c r="G165" i="1"/>
  <c r="AA165" i="1"/>
  <c r="AA167" i="1"/>
  <c r="I167" i="1"/>
  <c r="R168" i="1"/>
  <c r="AS86" i="1"/>
  <c r="Y80" i="1"/>
  <c r="AD47" i="1"/>
  <c r="AD60" i="1" s="1"/>
  <c r="AC54" i="1"/>
  <c r="AB55" i="1"/>
  <c r="AB54" i="1" s="1"/>
  <c r="AS58" i="1"/>
  <c r="Y57" i="1"/>
  <c r="AS57" i="1" s="1"/>
  <c r="S125" i="1"/>
  <c r="J165" i="1"/>
  <c r="J166" i="1"/>
  <c r="B167" i="1"/>
  <c r="P60" i="1"/>
  <c r="G32" i="1"/>
  <c r="G60" i="1" s="1"/>
  <c r="AB41" i="1"/>
  <c r="AD54" i="1"/>
  <c r="AC57" i="1"/>
  <c r="AB58" i="1"/>
  <c r="AB57" i="1" s="1"/>
  <c r="AP66" i="1"/>
  <c r="V65" i="1"/>
  <c r="AM69" i="1"/>
  <c r="S68" i="1"/>
  <c r="AM68" i="1" s="1"/>
  <c r="K165" i="1"/>
  <c r="C167" i="1"/>
  <c r="AM149" i="1"/>
  <c r="S148" i="1"/>
  <c r="S167" i="1" s="1"/>
  <c r="AB153" i="1"/>
  <c r="AB152" i="1" s="1"/>
  <c r="E47" i="1"/>
  <c r="E60" i="1" s="1"/>
  <c r="C62" i="1"/>
  <c r="AD62" i="1"/>
  <c r="AD88" i="1" s="1"/>
  <c r="AP72" i="1"/>
  <c r="V71" i="1"/>
  <c r="AP71" i="1" s="1"/>
  <c r="N166" i="1"/>
  <c r="N165" i="1"/>
  <c r="AB128" i="1"/>
  <c r="AC127" i="1"/>
  <c r="L165" i="1"/>
  <c r="AP149" i="1"/>
  <c r="V148" i="1"/>
  <c r="AA168" i="1"/>
  <c r="AS69" i="1"/>
  <c r="Y68" i="1"/>
  <c r="AS68" i="1" s="1"/>
  <c r="O166" i="1"/>
  <c r="AD127" i="1"/>
  <c r="L32" i="1"/>
  <c r="L60" i="1" s="1"/>
  <c r="X32" i="1"/>
  <c r="X60" i="1" s="1"/>
  <c r="AB40" i="1"/>
  <c r="AC39" i="1"/>
  <c r="AC65" i="1"/>
  <c r="AC62" i="1" s="1"/>
  <c r="AC88" i="1" s="1"/>
  <c r="AB68" i="1"/>
  <c r="AB71" i="1"/>
  <c r="L88" i="1"/>
  <c r="V78" i="1"/>
  <c r="AP79" i="1"/>
  <c r="AB92" i="1"/>
  <c r="AB91" i="1" s="1"/>
  <c r="AB90" i="1" s="1"/>
  <c r="AB116" i="1"/>
  <c r="AB114" i="1" s="1"/>
  <c r="AB113" i="1" s="1"/>
  <c r="AB125" i="1" s="1"/>
  <c r="AC114" i="1"/>
  <c r="AC113" i="1" s="1"/>
  <c r="AC125" i="1" s="1"/>
  <c r="Q166" i="1"/>
  <c r="P127" i="1"/>
  <c r="X167" i="1"/>
  <c r="E152" i="1"/>
  <c r="AB109" i="1"/>
  <c r="AB106" i="1" s="1"/>
  <c r="AB129" i="1"/>
  <c r="AB135" i="1"/>
  <c r="AC48" i="1"/>
  <c r="Y62" i="1"/>
  <c r="AC103" i="1"/>
  <c r="AC102" i="1" s="1"/>
  <c r="AC167" i="1" s="1"/>
  <c r="D165" i="1"/>
  <c r="K166" i="1"/>
  <c r="Y42" i="1"/>
  <c r="S78" i="1"/>
  <c r="Y91" i="1"/>
  <c r="Y153" i="1"/>
  <c r="Y157" i="1"/>
  <c r="AS157" i="1" s="1"/>
  <c r="Q165" i="1"/>
  <c r="S90" i="1"/>
  <c r="AC96" i="1"/>
  <c r="AC90" i="1" s="1"/>
  <c r="AM134" i="1"/>
  <c r="F165" i="1"/>
  <c r="R165" i="1"/>
  <c r="AC36" i="1"/>
  <c r="Y65" i="1"/>
  <c r="AS65" i="1" s="1"/>
  <c r="Y102" i="1"/>
  <c r="Y167" i="1" s="1"/>
  <c r="AM152" i="1"/>
  <c r="AP107" i="1"/>
  <c r="AS123" i="1"/>
  <c r="AD157" i="1"/>
  <c r="AD152" i="1" s="1"/>
  <c r="W166" i="1" l="1"/>
  <c r="Q158" i="2"/>
  <c r="Q163" i="2"/>
  <c r="AC160" i="2"/>
  <c r="AC110" i="2"/>
  <c r="AC161" i="2" s="1"/>
  <c r="AE164" i="2"/>
  <c r="AS34" i="2"/>
  <c r="W32" i="2"/>
  <c r="W46" i="2" s="1"/>
  <c r="V108" i="2"/>
  <c r="V159" i="2" s="1"/>
  <c r="AC108" i="2"/>
  <c r="AH46" i="2"/>
  <c r="E166" i="1"/>
  <c r="AB88" i="1"/>
  <c r="Y88" i="1"/>
  <c r="AC47" i="1"/>
  <c r="AC168" i="1" s="1"/>
  <c r="N168" i="1"/>
  <c r="N169" i="1" s="1"/>
  <c r="V168" i="1"/>
  <c r="AB47" i="1"/>
  <c r="AB168" i="1" s="1"/>
  <c r="B168" i="1"/>
  <c r="B169" i="1" s="1"/>
  <c r="H60" i="1"/>
  <c r="AM34" i="1"/>
  <c r="S32" i="1"/>
  <c r="I166" i="1"/>
  <c r="I169" i="1" s="1"/>
  <c r="M165" i="1"/>
  <c r="M166" i="1"/>
  <c r="C166" i="1"/>
  <c r="AG139" i="2"/>
  <c r="AF139" i="2"/>
  <c r="X159" i="2"/>
  <c r="P159" i="2"/>
  <c r="R161" i="2"/>
  <c r="AD161" i="2"/>
  <c r="N163" i="2"/>
  <c r="AG73" i="2"/>
  <c r="AG84" i="2" s="1"/>
  <c r="I161" i="2"/>
  <c r="I164" i="2" s="1"/>
  <c r="V164" i="2"/>
  <c r="O164" i="2"/>
  <c r="H164" i="2"/>
  <c r="P164" i="2"/>
  <c r="X164" i="2"/>
  <c r="U164" i="2"/>
  <c r="S159" i="2"/>
  <c r="AD163" i="2"/>
  <c r="S164" i="2"/>
  <c r="AF39" i="2"/>
  <c r="Y163" i="2"/>
  <c r="Q164" i="2"/>
  <c r="R159" i="2"/>
  <c r="T46" i="2"/>
  <c r="D164" i="2"/>
  <c r="B164" i="2"/>
  <c r="F164" i="2"/>
  <c r="G161" i="2"/>
  <c r="F169" i="1"/>
  <c r="O169" i="1"/>
  <c r="S111" i="1"/>
  <c r="K169" i="1"/>
  <c r="M169" i="1"/>
  <c r="C169" i="1"/>
  <c r="H169" i="1"/>
  <c r="Z169" i="1"/>
  <c r="AC111" i="1"/>
  <c r="W169" i="1"/>
  <c r="AD168" i="1"/>
  <c r="J169" i="1"/>
  <c r="AA163" i="2"/>
  <c r="U159" i="2"/>
  <c r="AA164" i="2"/>
  <c r="AD159" i="2"/>
  <c r="Q159" i="2"/>
  <c r="AG46" i="2"/>
  <c r="AC139" i="2"/>
  <c r="AC163" i="2" s="1"/>
  <c r="AG163" i="2"/>
  <c r="E161" i="2"/>
  <c r="AF128" i="2"/>
  <c r="AP102" i="2"/>
  <c r="T101" i="2"/>
  <c r="T108" i="2" s="1"/>
  <c r="J164" i="2"/>
  <c r="AF62" i="2"/>
  <c r="AF71" i="2" s="1"/>
  <c r="Z139" i="2"/>
  <c r="Z163" i="2" s="1"/>
  <c r="AV140" i="2"/>
  <c r="Z46" i="2"/>
  <c r="Z161" i="2"/>
  <c r="Z71" i="2"/>
  <c r="C161" i="2"/>
  <c r="C164" i="2" s="1"/>
  <c r="C71" i="2"/>
  <c r="W139" i="2"/>
  <c r="W158" i="2" s="1"/>
  <c r="AS140" i="2"/>
  <c r="AF84" i="2"/>
  <c r="Q161" i="2"/>
  <c r="M161" i="2"/>
  <c r="M164" i="2" s="1"/>
  <c r="M71" i="2"/>
  <c r="AF161" i="2"/>
  <c r="R164" i="2"/>
  <c r="AH160" i="2"/>
  <c r="AF160" i="2" s="1"/>
  <c r="L164" i="2"/>
  <c r="AG108" i="2"/>
  <c r="G163" i="2"/>
  <c r="Y159" i="2"/>
  <c r="AS76" i="2"/>
  <c r="W160" i="2"/>
  <c r="AF158" i="2"/>
  <c r="AH86" i="2"/>
  <c r="AH87" i="2"/>
  <c r="AF87" i="2" s="1"/>
  <c r="AS91" i="2"/>
  <c r="W87" i="2"/>
  <c r="AS87" i="2" s="1"/>
  <c r="W86" i="2"/>
  <c r="W73" i="2"/>
  <c r="W84" i="2" s="1"/>
  <c r="AG110" i="2"/>
  <c r="AG158" i="2" s="1"/>
  <c r="O161" i="2"/>
  <c r="N110" i="2"/>
  <c r="N158" i="2" s="1"/>
  <c r="O159" i="2"/>
  <c r="AF111" i="2"/>
  <c r="AA159" i="2"/>
  <c r="W101" i="2"/>
  <c r="AS102" i="2"/>
  <c r="AD164" i="2"/>
  <c r="N71" i="2"/>
  <c r="N161" i="2"/>
  <c r="E163" i="2"/>
  <c r="AF46" i="2"/>
  <c r="T139" i="2"/>
  <c r="Y164" i="2"/>
  <c r="AF91" i="2"/>
  <c r="AF86" i="2" s="1"/>
  <c r="AF108" i="2" s="1"/>
  <c r="AF88" i="2"/>
  <c r="AC71" i="2"/>
  <c r="AG71" i="2"/>
  <c r="T161" i="2"/>
  <c r="T71" i="2"/>
  <c r="AD166" i="1"/>
  <c r="AD165" i="1"/>
  <c r="AB127" i="1"/>
  <c r="V165" i="1"/>
  <c r="AA169" i="1"/>
  <c r="R169" i="1"/>
  <c r="S165" i="1"/>
  <c r="Y90" i="1"/>
  <c r="AS91" i="1"/>
  <c r="E168" i="1"/>
  <c r="Y47" i="1"/>
  <c r="AS54" i="1"/>
  <c r="Y152" i="1"/>
  <c r="AS153" i="1"/>
  <c r="G166" i="1"/>
  <c r="G169" i="1" s="1"/>
  <c r="S47" i="1"/>
  <c r="AM51" i="1"/>
  <c r="Y32" i="1"/>
  <c r="AS42" i="1"/>
  <c r="P166" i="1"/>
  <c r="P169" i="1" s="1"/>
  <c r="P165" i="1"/>
  <c r="AB39" i="1"/>
  <c r="AP65" i="1"/>
  <c r="V62" i="1"/>
  <c r="V166" i="1" s="1"/>
  <c r="X166" i="1"/>
  <c r="X169" i="1" s="1"/>
  <c r="AC165" i="1"/>
  <c r="U166" i="1"/>
  <c r="U169" i="1" s="1"/>
  <c r="AC32" i="1"/>
  <c r="AC60" i="1" s="1"/>
  <c r="Q169" i="1"/>
  <c r="C88" i="1"/>
  <c r="V167" i="1"/>
  <c r="T169" i="1"/>
  <c r="AB111" i="1"/>
  <c r="L166" i="1"/>
  <c r="AB42" i="1"/>
  <c r="E165" i="1"/>
  <c r="S62" i="1"/>
  <c r="S166" i="1" s="1"/>
  <c r="AB32" i="1" l="1"/>
  <c r="AB60" i="1" s="1"/>
  <c r="S60" i="1"/>
  <c r="E169" i="1"/>
  <c r="AF163" i="2"/>
  <c r="AG161" i="2"/>
  <c r="V88" i="1"/>
  <c r="Y60" i="1"/>
  <c r="S168" i="1"/>
  <c r="S169" i="1" s="1"/>
  <c r="G164" i="2"/>
  <c r="N164" i="2"/>
  <c r="AD169" i="1"/>
  <c r="E164" i="2"/>
  <c r="W161" i="2"/>
  <c r="AH161" i="2"/>
  <c r="AH108" i="2"/>
  <c r="W108" i="2"/>
  <c r="W159" i="2" s="1"/>
  <c r="AF164" i="2"/>
  <c r="T163" i="2"/>
  <c r="AF159" i="2"/>
  <c r="Z158" i="2"/>
  <c r="Z164" i="2" s="1"/>
  <c r="AG159" i="2"/>
  <c r="W163" i="2"/>
  <c r="AC158" i="2"/>
  <c r="N159" i="2"/>
  <c r="AG164" i="2"/>
  <c r="T158" i="2"/>
  <c r="T164" i="2" s="1"/>
  <c r="S88" i="1"/>
  <c r="Y111" i="1"/>
  <c r="Y166" i="1"/>
  <c r="AC166" i="1"/>
  <c r="AC169" i="1" s="1"/>
  <c r="AS152" i="1"/>
  <c r="Y168" i="1"/>
  <c r="Y165" i="1"/>
  <c r="V169" i="1"/>
  <c r="AB166" i="1"/>
  <c r="AB169" i="1" s="1"/>
  <c r="AB165" i="1"/>
  <c r="T159" i="2" l="1"/>
  <c r="Z159" i="2"/>
  <c r="Y169" i="1"/>
  <c r="W164" i="2"/>
  <c r="AH164" i="2"/>
  <c r="AH159" i="2"/>
  <c r="AC164" i="2"/>
  <c r="AC159" i="2"/>
</calcChain>
</file>

<file path=xl/sharedStrings.xml><?xml version="1.0" encoding="utf-8"?>
<sst xmlns="http://schemas.openxmlformats.org/spreadsheetml/2006/main" count="510" uniqueCount="236">
  <si>
    <t>Наименование направления подготовки, специальности</t>
  </si>
  <si>
    <r>
      <t xml:space="preserve">план приема </t>
    </r>
    <r>
      <rPr>
        <b/>
        <sz val="7"/>
        <rFont val="Arial"/>
        <family val="2"/>
        <charset val="204"/>
      </rPr>
      <t>2025</t>
    </r>
  </si>
  <si>
    <r>
      <t xml:space="preserve">кол-во вакантных бюджетных мест  </t>
    </r>
    <r>
      <rPr>
        <b/>
        <sz val="7"/>
        <rFont val="Arial"/>
        <family val="2"/>
        <charset val="204"/>
      </rPr>
      <t>1 курс</t>
    </r>
  </si>
  <si>
    <r>
      <t xml:space="preserve">план приема </t>
    </r>
    <r>
      <rPr>
        <b/>
        <sz val="7"/>
        <rFont val="Arial"/>
        <family val="2"/>
        <charset val="204"/>
      </rPr>
      <t>2024</t>
    </r>
  </si>
  <si>
    <r>
      <t xml:space="preserve">кол-во вакантных бюджетных мест  </t>
    </r>
    <r>
      <rPr>
        <b/>
        <sz val="7"/>
        <rFont val="Arial"/>
        <family val="2"/>
        <charset val="204"/>
      </rPr>
      <t>2 курс</t>
    </r>
  </si>
  <si>
    <r>
      <t xml:space="preserve">план приема </t>
    </r>
    <r>
      <rPr>
        <b/>
        <sz val="7"/>
        <rFont val="Arial"/>
        <family val="2"/>
        <charset val="204"/>
      </rPr>
      <t>2023</t>
    </r>
  </si>
  <si>
    <r>
      <t xml:space="preserve">план приема </t>
    </r>
    <r>
      <rPr>
        <b/>
        <sz val="7"/>
        <rFont val="Arial"/>
        <family val="2"/>
        <charset val="204"/>
      </rPr>
      <t>2022</t>
    </r>
  </si>
  <si>
    <r>
      <t xml:space="preserve">кол-во вакантных бюджетных мест  </t>
    </r>
    <r>
      <rPr>
        <b/>
        <sz val="7"/>
        <rFont val="Arial"/>
        <family val="2"/>
        <charset val="204"/>
      </rPr>
      <t>4 курс</t>
    </r>
  </si>
  <si>
    <r>
      <t xml:space="preserve">план приема </t>
    </r>
    <r>
      <rPr>
        <b/>
        <sz val="7"/>
        <rFont val="Arial"/>
        <family val="2"/>
        <charset val="204"/>
      </rPr>
      <t>2021</t>
    </r>
  </si>
  <si>
    <r>
      <t xml:space="preserve">кол-во вакантных бюджетных мест  </t>
    </r>
    <r>
      <rPr>
        <b/>
        <sz val="7"/>
        <rFont val="Arial"/>
        <family val="2"/>
        <charset val="204"/>
      </rPr>
      <t>5 курс</t>
    </r>
  </si>
  <si>
    <r>
      <t xml:space="preserve">Численность студентов по курсам
</t>
    </r>
    <r>
      <rPr>
        <b/>
        <u/>
        <sz val="7"/>
        <rFont val="Arial"/>
        <family val="2"/>
        <charset val="204"/>
      </rPr>
      <t>ОЧНАЯ</t>
    </r>
    <r>
      <rPr>
        <sz val="7"/>
        <rFont val="Arial"/>
        <family val="2"/>
        <charset val="204"/>
      </rPr>
      <t xml:space="preserve"> форма обучения</t>
    </r>
  </si>
  <si>
    <t xml:space="preserve">Численность студентов на всех курсах </t>
  </si>
  <si>
    <t>Из них обучаются (из гр.26):</t>
  </si>
  <si>
    <t>1 курс   2025</t>
  </si>
  <si>
    <t>2 курс   2024</t>
  </si>
  <si>
    <t>3 курс   2023</t>
  </si>
  <si>
    <t>4 курс   2022</t>
  </si>
  <si>
    <t>5 курс   2021</t>
  </si>
  <si>
    <t>5 курс   2020</t>
  </si>
  <si>
    <t>6 курс   2019</t>
  </si>
  <si>
    <t>7 курс   2018</t>
  </si>
  <si>
    <t>за счет</t>
  </si>
  <si>
    <t>с полным</t>
  </si>
  <si>
    <t>бюджет-</t>
  </si>
  <si>
    <t>возме-</t>
  </si>
  <si>
    <t>ных ас-</t>
  </si>
  <si>
    <t>щением</t>
  </si>
  <si>
    <t>сигнова-</t>
  </si>
  <si>
    <t>стоимо-</t>
  </si>
  <si>
    <t>ний фе-</t>
  </si>
  <si>
    <t>сти обу-</t>
  </si>
  <si>
    <t>дераль-</t>
  </si>
  <si>
    <t>чения</t>
  </si>
  <si>
    <t>ного бюд-</t>
  </si>
  <si>
    <t>жета (сум-</t>
  </si>
  <si>
    <t>ма гр.9,12,</t>
  </si>
  <si>
    <t>Всего</t>
  </si>
  <si>
    <t>из них</t>
  </si>
  <si>
    <t>с полным возмещением затрат</t>
  </si>
  <si>
    <t>10, 12,15, 15,21,24)</t>
  </si>
  <si>
    <t>кол-во вакантных контрактных мест</t>
  </si>
  <si>
    <t>бюд-</t>
  </si>
  <si>
    <t>жетных</t>
  </si>
  <si>
    <t>ассигн</t>
  </si>
  <si>
    <t>ований</t>
  </si>
  <si>
    <t>федера</t>
  </si>
  <si>
    <t>льного</t>
  </si>
  <si>
    <t>жета</t>
  </si>
  <si>
    <t>ИНСТИТУТ РЫБОЛОВСТВА И АКВАКУЛЬТУРЫ</t>
  </si>
  <si>
    <t>Программы бакалавриата</t>
  </si>
  <si>
    <t>05.03.06-Экология и природопользование</t>
  </si>
  <si>
    <t>20.03.01-Техносферная безопасность</t>
  </si>
  <si>
    <t>Безопасность технологических процессов и производств</t>
  </si>
  <si>
    <t>20.03.02-Природообустройство и водопользование</t>
  </si>
  <si>
    <t>Комплексное использование и охрана водных ресурсов</t>
  </si>
  <si>
    <t>Инженерное обустройство и комплексное использование водных ресурсов</t>
  </si>
  <si>
    <t>35.03.08-Водные биоресурсы и аквакультура</t>
  </si>
  <si>
    <t>Водные биоресурсы и аквакультура</t>
  </si>
  <si>
    <t>Индустриальная аквакультура</t>
  </si>
  <si>
    <t xml:space="preserve">35.03.09-Промышленное рыболовство </t>
  </si>
  <si>
    <r>
      <t>Промышленное рыболовство</t>
    </r>
    <r>
      <rPr>
        <b/>
        <i/>
        <sz val="8"/>
        <rFont val="Arial"/>
        <family val="2"/>
        <charset val="204"/>
      </rPr>
      <t xml:space="preserve"> </t>
    </r>
  </si>
  <si>
    <t>Цифровые технологии промышленного рыболовства</t>
  </si>
  <si>
    <t>техника и технология рыболовства</t>
  </si>
  <si>
    <t>менеджмент рыболовства</t>
  </si>
  <si>
    <t>Программы магистратуры</t>
  </si>
  <si>
    <t>05.04.06- Экология и природопользование</t>
  </si>
  <si>
    <t>Климатическая и экологическая безопасность</t>
  </si>
  <si>
    <t>20.04.01- Техносферная безопасность (профиль "Охрана труда и пожарная безопасность")</t>
  </si>
  <si>
    <t>20.04.02-Природообустройство и водопользование</t>
  </si>
  <si>
    <t>Водоснабжение и водоотведение</t>
  </si>
  <si>
    <t>Инженерные системы водоснабжения и водоотведения</t>
  </si>
  <si>
    <t>35.04.07-Водные биоресурсы и аквакультура</t>
  </si>
  <si>
    <t>Управление водными экосистемами</t>
  </si>
  <si>
    <t>35.04.08-Промышленное рыболовство</t>
  </si>
  <si>
    <t>Системы и процессы рыболовства и аквакультуры</t>
  </si>
  <si>
    <t>Системы и процессы в промышленном рыболовства</t>
  </si>
  <si>
    <t>итого по институту:</t>
  </si>
  <si>
    <t>ИНСТИТУТ АГРОИНЖЕНЕРИИ И ПИЩЕВЫХ СИСТЕМ</t>
  </si>
  <si>
    <t>15.03.01-Машиностроение</t>
  </si>
  <si>
    <t>15.03.02-Технологические машины и оборудование</t>
  </si>
  <si>
    <t>19.03.01-Биотехнология</t>
  </si>
  <si>
    <t>Пищевая биотехнология</t>
  </si>
  <si>
    <t>Биотехнология и биоинженерия</t>
  </si>
  <si>
    <t>19.03.03-Продукты питания животного происхождения</t>
  </si>
  <si>
    <t>Продукты питания животного происхождения</t>
  </si>
  <si>
    <t>Технологии пищевых производств</t>
  </si>
  <si>
    <t>19.03.04-Технология продукции и организация общественного питания</t>
  </si>
  <si>
    <t>Технология продукции и организация общественного питания</t>
  </si>
  <si>
    <t>Балтийская высшая школа гастрономии</t>
  </si>
  <si>
    <t>36.03.01 Ветеринарно-санитарная экспертиза</t>
  </si>
  <si>
    <t>36.03.02-Зоотехния</t>
  </si>
  <si>
    <t>35.03.03-Агрохимия и агропочвоведение</t>
  </si>
  <si>
    <t>35.03.04-Агрономия</t>
  </si>
  <si>
    <t>Программы специалитета</t>
  </si>
  <si>
    <t>36.05.01 Ветеринария</t>
  </si>
  <si>
    <t>15.04.01- Машиностроение</t>
  </si>
  <si>
    <t>15.04.02-Технологические машины и оборудование</t>
  </si>
  <si>
    <t>19.04.01-Биотехнология</t>
  </si>
  <si>
    <t>19.04.02-Продукты питания из растительного сырья</t>
  </si>
  <si>
    <t>19.04.03-Продукты питания животного происхождения</t>
  </si>
  <si>
    <t>19.04.04-Технология продукции и организация общественного питания</t>
  </si>
  <si>
    <t>35.04.04-Агрономия</t>
  </si>
  <si>
    <t>ИНСТИТУТ ЦИФРОВЫХ ТЕХНОЛОГИЙ</t>
  </si>
  <si>
    <t>09.03.01-Информатика и вычислительная техника</t>
  </si>
  <si>
    <t>Автоматизированные системы обработки информации и управления</t>
  </si>
  <si>
    <t>Промышленная информатика и системы управления</t>
  </si>
  <si>
    <t>09.03.02-Информационные системы и технологии</t>
  </si>
  <si>
    <t xml:space="preserve"> Проектирование корпоративных информационных систем</t>
  </si>
  <si>
    <t>09.03.03-Прикладная информатика</t>
  </si>
  <si>
    <t>Прикладная информатика в экономике</t>
  </si>
  <si>
    <t>Прикладная информатика</t>
  </si>
  <si>
    <t>15.03.04-Автоматизация технологических процессов и производств</t>
  </si>
  <si>
    <t>38.03.05 Бизнес-информатика</t>
  </si>
  <si>
    <t>Информационная бизнес-аналитика</t>
  </si>
  <si>
    <t>10.05.03-Информационная безопасность автоматизированных систем</t>
  </si>
  <si>
    <t xml:space="preserve"> Безопасность открытых информационных систем с 2021 года</t>
  </si>
  <si>
    <t>Обеспечение информационной безопасности распределенных информационных систем 2018-2020 гг</t>
  </si>
  <si>
    <t>09.04.01-Информатика и вычислительная техника</t>
  </si>
  <si>
    <t>15.04.04-Автоматизация технологических процессов и производств</t>
  </si>
  <si>
    <t>38.04.05-Бизнес-информатика</t>
  </si>
  <si>
    <t>Бизнес-аналитика и система больших данных</t>
  </si>
  <si>
    <t>ИНСТИТУТ МОРСКИХ ТЕХНОЛОГИЙ, ЭНЕРГЕТИКИ И СТРОИТЕЛЬСТВА</t>
  </si>
  <si>
    <t xml:space="preserve">08.03.01-Строительство </t>
  </si>
  <si>
    <t>промышленное и гражданское строительство</t>
  </si>
  <si>
    <t>теплогазоснабжение и вентиляция</t>
  </si>
  <si>
    <t>водоснабжение и водоотведение</t>
  </si>
  <si>
    <t>13.03.01-Теплоэнергетика и теплотехника</t>
  </si>
  <si>
    <t xml:space="preserve">13.03.02-Электроэнергетика и электротехника </t>
  </si>
  <si>
    <t>08.04.01-Строительство</t>
  </si>
  <si>
    <t>13.04.02-Электроэнергетика и электротехника</t>
  </si>
  <si>
    <t>26.04.02-Кораблестроение, океанотехника и системотехника объектов морской инфраструктуры</t>
  </si>
  <si>
    <t>ИНСТИТУТ ОТРАСЛЕВОЙ ЭКОНОМИКИ И УПРАВЛЕНИЯ</t>
  </si>
  <si>
    <t>26.03.04- Инженерно-экономическое обеспечение технологий и бизнес-процессов водного транспорта</t>
  </si>
  <si>
    <t>Инженерно-экономическое обеспечение  бизнес-процессов предприятия</t>
  </si>
  <si>
    <t>38.03.01-Экономика</t>
  </si>
  <si>
    <t>б/у</t>
  </si>
  <si>
    <t>ЭПиО</t>
  </si>
  <si>
    <t>ФиК</t>
  </si>
  <si>
    <t>Прикладная экономика</t>
  </si>
  <si>
    <t>Бизнес-аналитика и корпоративные финансы</t>
  </si>
  <si>
    <t>Учет, анализ и аудит</t>
  </si>
  <si>
    <t>Инженерная экономика</t>
  </si>
  <si>
    <t>38.03.02-Менеджмент</t>
  </si>
  <si>
    <t>Производственный менеджмент</t>
  </si>
  <si>
    <t>Проектный менеджмент</t>
  </si>
  <si>
    <t>Маркетинг</t>
  </si>
  <si>
    <t>Менеджмент</t>
  </si>
  <si>
    <t>Маркетинговая аналитика</t>
  </si>
  <si>
    <t>38.03.03-Управление персоналом</t>
  </si>
  <si>
    <t>38.03.05-Бизнес-информатика</t>
  </si>
  <si>
    <t>38.03.06-Торговое дело</t>
  </si>
  <si>
    <t>Программы специалитета - всего</t>
  </si>
  <si>
    <t>38.05.01 Экономическая безопасность</t>
  </si>
  <si>
    <t>Экономико-правовое обеспечение экономической безопасности</t>
  </si>
  <si>
    <t>Экономическая безопасность</t>
  </si>
  <si>
    <t>Программы магистратуры - всего</t>
  </si>
  <si>
    <t>38.04.01-Экономика</t>
  </si>
  <si>
    <t>Экономика организаций</t>
  </si>
  <si>
    <t>Управление бизнес-анализом</t>
  </si>
  <si>
    <t>Экономика цифровой трансформации</t>
  </si>
  <si>
    <t>38.04.02-Менеджмент</t>
  </si>
  <si>
    <t>Финансовый менеджмент</t>
  </si>
  <si>
    <t>Управление промышленными предприятиями и комплексами</t>
  </si>
  <si>
    <t>Управление маркетингом</t>
  </si>
  <si>
    <t>38.04.03-Управление персоналом</t>
  </si>
  <si>
    <t>38.04.06-Торговое дело</t>
  </si>
  <si>
    <t>38.04.08- Финансы и кредит</t>
  </si>
  <si>
    <t>итого по бакалавриату :</t>
  </si>
  <si>
    <t>итого по специальности</t>
  </si>
  <si>
    <t>итого по магистратуре :</t>
  </si>
  <si>
    <t>ИТОГО:</t>
  </si>
  <si>
    <r>
      <t xml:space="preserve">план приема  </t>
    </r>
    <r>
      <rPr>
        <b/>
        <sz val="7"/>
        <rFont val="Arial"/>
        <family val="2"/>
        <charset val="204"/>
      </rPr>
      <t>2025</t>
    </r>
  </si>
  <si>
    <r>
      <t xml:space="preserve">кол-во вакантных бюджетных мест </t>
    </r>
    <r>
      <rPr>
        <b/>
        <sz val="7"/>
        <rFont val="Arial"/>
        <family val="2"/>
        <charset val="204"/>
      </rPr>
      <t>1 курс</t>
    </r>
  </si>
  <si>
    <r>
      <t xml:space="preserve">план приема  </t>
    </r>
    <r>
      <rPr>
        <b/>
        <sz val="7"/>
        <rFont val="Arial"/>
        <family val="2"/>
        <charset val="204"/>
      </rPr>
      <t>2024</t>
    </r>
  </si>
  <si>
    <r>
      <t xml:space="preserve">кол-во вакантных бюджетных мест </t>
    </r>
    <r>
      <rPr>
        <b/>
        <sz val="7"/>
        <rFont val="Arial"/>
        <family val="2"/>
        <charset val="204"/>
      </rPr>
      <t>2 курс</t>
    </r>
  </si>
  <si>
    <r>
      <t xml:space="preserve">план приема  </t>
    </r>
    <r>
      <rPr>
        <b/>
        <sz val="7"/>
        <rFont val="Arial"/>
        <family val="2"/>
        <charset val="204"/>
      </rPr>
      <t>2023</t>
    </r>
  </si>
  <si>
    <r>
      <t xml:space="preserve">кол-во вакантных бюджетных мест </t>
    </r>
    <r>
      <rPr>
        <b/>
        <sz val="7"/>
        <rFont val="Arial"/>
        <family val="2"/>
        <charset val="204"/>
      </rPr>
      <t>3 курс</t>
    </r>
  </si>
  <si>
    <r>
      <t xml:space="preserve">план приема  </t>
    </r>
    <r>
      <rPr>
        <b/>
        <sz val="7"/>
        <rFont val="Arial"/>
        <family val="2"/>
        <charset val="204"/>
      </rPr>
      <t>2022</t>
    </r>
  </si>
  <si>
    <r>
      <t xml:space="preserve">кол-во вакантных бюджетных мест </t>
    </r>
    <r>
      <rPr>
        <b/>
        <sz val="7"/>
        <rFont val="Arial"/>
        <family val="2"/>
        <charset val="204"/>
      </rPr>
      <t>4 курс</t>
    </r>
  </si>
  <si>
    <r>
      <t xml:space="preserve">план приема  </t>
    </r>
    <r>
      <rPr>
        <b/>
        <sz val="7"/>
        <rFont val="Arial"/>
        <family val="2"/>
        <charset val="204"/>
      </rPr>
      <t>2021</t>
    </r>
  </si>
  <si>
    <r>
      <t xml:space="preserve">кол-во вакантных бюджетных мест </t>
    </r>
    <r>
      <rPr>
        <b/>
        <sz val="7"/>
        <rFont val="Arial"/>
        <family val="2"/>
        <charset val="204"/>
      </rPr>
      <t>5 курс</t>
    </r>
  </si>
  <si>
    <r>
      <t xml:space="preserve">план приема  </t>
    </r>
    <r>
      <rPr>
        <b/>
        <sz val="7"/>
        <rFont val="Arial"/>
        <family val="2"/>
        <charset val="204"/>
      </rPr>
      <t>2020</t>
    </r>
  </si>
  <si>
    <r>
      <t xml:space="preserve">кол-во вакантных бюджетных мест </t>
    </r>
    <r>
      <rPr>
        <b/>
        <sz val="7"/>
        <rFont val="Arial"/>
        <family val="2"/>
        <charset val="204"/>
      </rPr>
      <t>6 курс</t>
    </r>
  </si>
  <si>
    <t>Численность студентов на всех курсах</t>
  </si>
  <si>
    <t>Из них обучаются (из гр.32):</t>
  </si>
  <si>
    <t xml:space="preserve">1 курс                          2025                 </t>
  </si>
  <si>
    <t xml:space="preserve">2 курс                          2024                 </t>
  </si>
  <si>
    <t xml:space="preserve">3 курс                          2023                 </t>
  </si>
  <si>
    <t xml:space="preserve">4 курс                          2022                 </t>
  </si>
  <si>
    <t xml:space="preserve">5 курс                          2021                 </t>
  </si>
  <si>
    <t xml:space="preserve">6 курс                          2020                 </t>
  </si>
  <si>
    <t xml:space="preserve">1 курс                          2025                </t>
  </si>
  <si>
    <t xml:space="preserve">2 курс                          2024                </t>
  </si>
  <si>
    <t xml:space="preserve">3 курс                          2023                </t>
  </si>
  <si>
    <t xml:space="preserve">ма </t>
  </si>
  <si>
    <t>35.03.09-Промышленное рыболовство</t>
  </si>
  <si>
    <t>05.04.06-Экология и природопользование</t>
  </si>
  <si>
    <t>20.04.01 Техносферная безопасность</t>
  </si>
  <si>
    <t>МА-машины и аппараты</t>
  </si>
  <si>
    <t>ПИ-пищевая инженерия</t>
  </si>
  <si>
    <t>36.05.01-Ветеринария</t>
  </si>
  <si>
    <t>19.04.01- Биотехнология</t>
  </si>
  <si>
    <t>технология продуктов из водных биологических ресурсов</t>
  </si>
  <si>
    <t>технология мясных и молочных продуктов</t>
  </si>
  <si>
    <t>35.04.04 Агрономия</t>
  </si>
  <si>
    <t>35.04.06 Агроинженерия</t>
  </si>
  <si>
    <t>Проектирование корпоративных информационных систем</t>
  </si>
  <si>
    <t>09.04.01- Информатика и вычислительная техника</t>
  </si>
  <si>
    <t>38.04.05- Бизнес-информатика</t>
  </si>
  <si>
    <t>Бизнес-аналитика и системы больших данных</t>
  </si>
  <si>
    <t>08.03.01-Строительство (общая)</t>
  </si>
  <si>
    <t>08.03.01-Строительство (ускоренная)</t>
  </si>
  <si>
    <t>13.03.02-Электроэнергетика и электротехника</t>
  </si>
  <si>
    <t>26.03.02-Кораблестроение, океанотехника и системотехника объектов морской инфраструктуры</t>
  </si>
  <si>
    <t>08.04.01 Строительство</t>
  </si>
  <si>
    <t>Проектирование объектов промышленного и гражданского строительства</t>
  </si>
  <si>
    <t>Строительство</t>
  </si>
  <si>
    <t>13.04.01 Теплоэнергетика и теплотехника</t>
  </si>
  <si>
    <t>Инженерно-экономическое обеспечение бизнес-процессов предприятия</t>
  </si>
  <si>
    <t>ЭП (прикладная экономика)</t>
  </si>
  <si>
    <t>38.03.01-Экономика (ускоренная)</t>
  </si>
  <si>
    <t>38.03.02-Менеджмент (ускоренная)</t>
  </si>
  <si>
    <t>38.03.03-Управление персоналом (ускоренная)</t>
  </si>
  <si>
    <t>38.05.01-Экономическая безопастность</t>
  </si>
  <si>
    <t>Бухгалтерский учёт, анализ и аудит</t>
  </si>
  <si>
    <t>Корпоративная экономическая безопасность</t>
  </si>
  <si>
    <t>Стратегическое управление персоналом</t>
  </si>
  <si>
    <t>38.04.08-Финансы и кредит</t>
  </si>
  <si>
    <t>КФ</t>
  </si>
  <si>
    <t>КФиОБ</t>
  </si>
  <si>
    <t>Корпоративные финансы и оценка бизнеса</t>
  </si>
  <si>
    <t>Управление корпоративными финансами</t>
  </si>
  <si>
    <t>итого по бакалавриату по ускоренной форме:</t>
  </si>
  <si>
    <t>итого по институтам:</t>
  </si>
  <si>
    <t>На 01.09.2025</t>
  </si>
  <si>
    <t>на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</si>
</sst>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u/>
      <sz val="7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11"/>
      <name val="Calibri"/>
      <family val="2"/>
      <charset val="204"/>
      <scheme val="minor"/>
    </font>
    <font>
      <sz val="9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b/>
      <i/>
      <sz val="7"/>
      <name val="Arial"/>
      <family val="2"/>
      <charset val="204"/>
    </font>
    <font>
      <i/>
      <sz val="7"/>
      <name val="Arial"/>
      <family val="2"/>
      <charset val="204"/>
    </font>
    <font>
      <b/>
      <sz val="9"/>
      <color theme="9" tint="-0.499984740745262"/>
      <name val="Arial"/>
      <family val="2"/>
      <charset val="204"/>
    </font>
    <font>
      <b/>
      <sz val="14"/>
      <name val="Arial"/>
      <family val="2"/>
      <charset val="204"/>
    </font>
    <font>
      <sz val="8"/>
      <name val="Calibri"/>
      <family val="2"/>
      <charset val="204"/>
      <scheme val="minor"/>
    </font>
    <font>
      <b/>
      <i/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7030A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i/>
      <sz val="7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4" borderId="6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top" wrapText="1"/>
    </xf>
    <xf numFmtId="0" fontId="4" fillId="4" borderId="1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/>
    <xf numFmtId="0" fontId="6" fillId="5" borderId="0" xfId="0" applyFont="1" applyFill="1" applyBorder="1" applyAlignment="1" applyProtection="1">
      <alignment horizontal="center" vertical="center" wrapText="1"/>
      <protection hidden="1"/>
    </xf>
    <xf numFmtId="0" fontId="4" fillId="5" borderId="0" xfId="0" applyFont="1" applyFill="1"/>
    <xf numFmtId="0" fontId="4" fillId="5" borderId="12" xfId="0" applyFont="1" applyFill="1" applyBorder="1"/>
    <xf numFmtId="0" fontId="7" fillId="6" borderId="12" xfId="0" applyFont="1" applyFill="1" applyBorder="1" applyAlignment="1">
      <alignment vertical="center"/>
    </xf>
    <xf numFmtId="0" fontId="7" fillId="6" borderId="12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7" fillId="6" borderId="21" xfId="0" applyFont="1" applyFill="1" applyBorder="1" applyAlignment="1" applyProtection="1">
      <alignment horizontal="left" vertical="center" wrapText="1"/>
      <protection hidden="1"/>
    </xf>
    <xf numFmtId="0" fontId="4" fillId="6" borderId="0" xfId="0" applyFont="1" applyFill="1"/>
    <xf numFmtId="0" fontId="7" fillId="6" borderId="12" xfId="0" applyFont="1" applyFill="1" applyBorder="1" applyAlignment="1" applyProtection="1">
      <alignment vertical="center" wrapText="1"/>
      <protection hidden="1"/>
    </xf>
    <xf numFmtId="0" fontId="7" fillId="5" borderId="12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4" borderId="12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4" borderId="0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4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5" borderId="12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7" fillId="6" borderId="12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vertical="center"/>
    </xf>
    <xf numFmtId="0" fontId="7" fillId="7" borderId="12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vertical="center" wrapText="1"/>
    </xf>
    <xf numFmtId="0" fontId="7" fillId="7" borderId="21" xfId="0" applyFont="1" applyFill="1" applyBorder="1" applyAlignment="1">
      <alignment vertical="center" wrapText="1"/>
    </xf>
    <xf numFmtId="0" fontId="11" fillId="7" borderId="0" xfId="0" applyFont="1" applyFill="1"/>
    <xf numFmtId="0" fontId="6" fillId="5" borderId="0" xfId="0" applyFont="1" applyFill="1" applyBorder="1" applyAlignment="1">
      <alignment horizontal="center" vertical="center"/>
    </xf>
    <xf numFmtId="0" fontId="12" fillId="0" borderId="0" xfId="0" applyFont="1"/>
    <xf numFmtId="0" fontId="7" fillId="6" borderId="21" xfId="0" applyFont="1" applyFill="1" applyBorder="1" applyAlignment="1" applyProtection="1">
      <alignment vertical="center" wrapText="1"/>
      <protection hidden="1"/>
    </xf>
    <xf numFmtId="0" fontId="9" fillId="5" borderId="12" xfId="0" applyNumberFormat="1" applyFont="1" applyFill="1" applyBorder="1" applyAlignment="1">
      <alignment horizontal="center" vertical="center" wrapText="1"/>
    </xf>
    <xf numFmtId="0" fontId="8" fillId="5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wrapText="1"/>
    </xf>
    <xf numFmtId="0" fontId="7" fillId="5" borderId="2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13" fillId="0" borderId="0" xfId="0" applyFont="1"/>
    <xf numFmtId="0" fontId="14" fillId="5" borderId="0" xfId="0" applyFont="1" applyFill="1"/>
    <xf numFmtId="0" fontId="8" fillId="4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/>
    <xf numFmtId="0" fontId="10" fillId="5" borderId="12" xfId="0" applyFont="1" applyFill="1" applyBorder="1"/>
    <xf numFmtId="0" fontId="9" fillId="5" borderId="12" xfId="0" applyFont="1" applyFill="1" applyBorder="1" applyAlignment="1">
      <alignment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9" fillId="4" borderId="12" xfId="0" applyNumberFormat="1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 applyProtection="1">
      <alignment vertical="center" wrapText="1"/>
      <protection hidden="1"/>
    </xf>
    <xf numFmtId="0" fontId="7" fillId="5" borderId="12" xfId="0" applyFont="1" applyFill="1" applyBorder="1" applyAlignment="1" applyProtection="1">
      <alignment vertical="center" wrapText="1"/>
      <protection hidden="1"/>
    </xf>
    <xf numFmtId="0" fontId="8" fillId="2" borderId="12" xfId="0" applyFont="1" applyFill="1" applyBorder="1" applyAlignment="1">
      <alignment vertical="center" wrapText="1"/>
    </xf>
    <xf numFmtId="0" fontId="7" fillId="5" borderId="12" xfId="0" applyNumberFormat="1" applyFont="1" applyFill="1" applyBorder="1" applyAlignment="1">
      <alignment horizontal="center" vertical="center" wrapText="1"/>
    </xf>
    <xf numFmtId="0" fontId="12" fillId="7" borderId="0" xfId="0" applyFont="1" applyFill="1"/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/>
    <xf numFmtId="0" fontId="7" fillId="2" borderId="12" xfId="0" applyFont="1" applyFill="1" applyBorder="1" applyAlignment="1" applyProtection="1">
      <alignment horizontal="center" vertical="center" wrapText="1"/>
      <protection hidden="1"/>
    </xf>
    <xf numFmtId="0" fontId="7" fillId="4" borderId="12" xfId="0" applyFont="1" applyFill="1" applyBorder="1" applyAlignment="1" applyProtection="1">
      <alignment horizontal="center" vertical="center" wrapText="1"/>
      <protection hidden="1"/>
    </xf>
    <xf numFmtId="0" fontId="7" fillId="4" borderId="0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vertical="center" wrapText="1"/>
    </xf>
    <xf numFmtId="0" fontId="8" fillId="4" borderId="12" xfId="0" applyNumberFormat="1" applyFont="1" applyFill="1" applyBorder="1" applyAlignment="1">
      <alignment vertical="center" wrapText="1"/>
    </xf>
    <xf numFmtId="0" fontId="8" fillId="0" borderId="12" xfId="0" applyNumberFormat="1" applyFont="1" applyBorder="1" applyAlignment="1">
      <alignment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vertical="center"/>
    </xf>
    <xf numFmtId="0" fontId="7" fillId="8" borderId="12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8" fillId="2" borderId="12" xfId="0" applyFont="1" applyFill="1" applyBorder="1" applyAlignment="1">
      <alignment horizontal="right" vertical="center" wrapText="1"/>
    </xf>
    <xf numFmtId="0" fontId="8" fillId="4" borderId="12" xfId="0" applyFont="1" applyFill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vertical="center" wrapText="1"/>
    </xf>
    <xf numFmtId="0" fontId="15" fillId="7" borderId="21" xfId="0" applyFont="1" applyFill="1" applyBorder="1" applyAlignment="1">
      <alignment vertical="center"/>
    </xf>
    <xf numFmtId="0" fontId="15" fillId="3" borderId="12" xfId="0" applyFont="1" applyFill="1" applyBorder="1" applyAlignment="1">
      <alignment vertical="center" wrapText="1"/>
    </xf>
    <xf numFmtId="0" fontId="15" fillId="7" borderId="21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horizontal="left" vertical="center" wrapText="1"/>
    </xf>
    <xf numFmtId="0" fontId="15" fillId="5" borderId="21" xfId="0" applyFont="1" applyFill="1" applyBorder="1" applyAlignment="1">
      <alignment vertical="center" wrapText="1"/>
    </xf>
    <xf numFmtId="0" fontId="11" fillId="5" borderId="0" xfId="0" applyFont="1" applyFill="1"/>
    <xf numFmtId="0" fontId="16" fillId="5" borderId="24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/>
    <xf numFmtId="0" fontId="7" fillId="8" borderId="17" xfId="0" applyFont="1" applyFill="1" applyBorder="1" applyAlignment="1">
      <alignment horizontal="right" vertical="center" wrapText="1"/>
    </xf>
    <xf numFmtId="0" fontId="7" fillId="3" borderId="17" xfId="0" applyFont="1" applyFill="1" applyBorder="1" applyAlignment="1">
      <alignment horizontal="right" vertical="center" wrapText="1"/>
    </xf>
    <xf numFmtId="0" fontId="7" fillId="8" borderId="24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4" fillId="0" borderId="0" xfId="0" applyFont="1" applyBorder="1"/>
    <xf numFmtId="3" fontId="17" fillId="5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0" fontId="16" fillId="5" borderId="0" xfId="0" applyFont="1" applyFill="1" applyBorder="1" applyAlignment="1">
      <alignment horizontal="right" vertical="center" wrapText="1"/>
    </xf>
    <xf numFmtId="0" fontId="16" fillId="3" borderId="0" xfId="0" applyFont="1" applyFill="1" applyBorder="1" applyAlignment="1">
      <alignment horizontal="right" vertical="center" wrapText="1"/>
    </xf>
    <xf numFmtId="0" fontId="18" fillId="0" borderId="0" xfId="0" applyFont="1"/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>
      <alignment horizontal="center" vertical="center" wrapText="1"/>
    </xf>
    <xf numFmtId="0" fontId="4" fillId="4" borderId="6" xfId="0" applyNumberFormat="1" applyFont="1" applyFill="1" applyBorder="1" applyAlignment="1">
      <alignment vertical="center" wrapText="1"/>
    </xf>
    <xf numFmtId="0" fontId="4" fillId="4" borderId="0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top" wrapText="1"/>
    </xf>
    <xf numFmtId="0" fontId="7" fillId="8" borderId="12" xfId="0" applyFont="1" applyFill="1" applyBorder="1" applyAlignment="1">
      <alignment horizontal="left" vertical="top" wrapText="1"/>
    </xf>
    <xf numFmtId="0" fontId="7" fillId="8" borderId="21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12" fillId="5" borderId="0" xfId="0" applyFont="1" applyFill="1"/>
    <xf numFmtId="0" fontId="20" fillId="5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right" vertical="center"/>
    </xf>
    <xf numFmtId="0" fontId="8" fillId="4" borderId="12" xfId="0" applyFont="1" applyFill="1" applyBorder="1" applyAlignment="1">
      <alignment horizontal="right" vertical="center"/>
    </xf>
    <xf numFmtId="0" fontId="10" fillId="2" borderId="12" xfId="0" applyFont="1" applyFill="1" applyBorder="1"/>
    <xf numFmtId="0" fontId="15" fillId="7" borderId="12" xfId="0" applyFont="1" applyFill="1" applyBorder="1" applyAlignment="1">
      <alignment horizontal="center" vertical="center" wrapText="1"/>
    </xf>
    <xf numFmtId="0" fontId="21" fillId="5" borderId="0" xfId="0" applyFont="1" applyFill="1"/>
    <xf numFmtId="0" fontId="21" fillId="7" borderId="0" xfId="0" applyFont="1" applyFill="1"/>
    <xf numFmtId="0" fontId="22" fillId="5" borderId="0" xfId="0" applyFont="1" applyFill="1" applyBorder="1" applyAlignment="1">
      <alignment horizontal="center"/>
    </xf>
    <xf numFmtId="0" fontId="2" fillId="6" borderId="12" xfId="0" applyFont="1" applyFill="1" applyBorder="1" applyAlignment="1">
      <alignment vertical="center" wrapText="1"/>
    </xf>
    <xf numFmtId="0" fontId="2" fillId="6" borderId="21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7" fillId="8" borderId="21" xfId="0" applyFont="1" applyFill="1" applyBorder="1" applyAlignment="1">
      <alignment vertical="center"/>
    </xf>
    <xf numFmtId="0" fontId="4" fillId="6" borderId="12" xfId="0" applyFont="1" applyFill="1" applyBorder="1"/>
    <xf numFmtId="0" fontId="5" fillId="6" borderId="2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0" fillId="5" borderId="0" xfId="0" applyFill="1"/>
    <xf numFmtId="0" fontId="23" fillId="5" borderId="12" xfId="0" applyFont="1" applyFill="1" applyBorder="1"/>
    <xf numFmtId="0" fontId="23" fillId="2" borderId="12" xfId="0" applyFont="1" applyFill="1" applyBorder="1"/>
    <xf numFmtId="0" fontId="5" fillId="5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3" fillId="5" borderId="0" xfId="0" applyFont="1" applyFill="1"/>
    <xf numFmtId="0" fontId="2" fillId="6" borderId="2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vertical="center"/>
    </xf>
    <xf numFmtId="0" fontId="24" fillId="0" borderId="12" xfId="0" applyFont="1" applyBorder="1" applyAlignment="1">
      <alignment vertical="center" wrapText="1"/>
    </xf>
    <xf numFmtId="0" fontId="24" fillId="2" borderId="12" xfId="0" applyFont="1" applyFill="1" applyBorder="1" applyAlignment="1">
      <alignment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vertical="center" wrapText="1"/>
    </xf>
    <xf numFmtId="0" fontId="8" fillId="5" borderId="21" xfId="0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/>
    </xf>
    <xf numFmtId="0" fontId="1" fillId="5" borderId="12" xfId="0" applyFont="1" applyFill="1" applyBorder="1" applyAlignment="1">
      <alignment vertical="center" wrapText="1"/>
    </xf>
    <xf numFmtId="0" fontId="26" fillId="5" borderId="0" xfId="0" applyFont="1" applyFill="1"/>
    <xf numFmtId="0" fontId="4" fillId="2" borderId="12" xfId="0" applyFont="1" applyFill="1" applyBorder="1"/>
    <xf numFmtId="0" fontId="8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8" fillId="4" borderId="12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right"/>
    </xf>
    <xf numFmtId="0" fontId="26" fillId="0" borderId="0" xfId="0" applyFont="1"/>
    <xf numFmtId="0" fontId="8" fillId="5" borderId="12" xfId="0" applyNumberFormat="1" applyFont="1" applyFill="1" applyBorder="1" applyAlignment="1">
      <alignment horizontal="right" vertical="center" wrapText="1"/>
    </xf>
    <xf numFmtId="0" fontId="8" fillId="2" borderId="12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right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27" fillId="5" borderId="12" xfId="0" applyFont="1" applyFill="1" applyBorder="1"/>
    <xf numFmtId="0" fontId="5" fillId="2" borderId="0" xfId="0" applyNumberFormat="1" applyFont="1" applyFill="1" applyBorder="1" applyAlignment="1">
      <alignment horizontal="right" vertical="center" wrapText="1"/>
    </xf>
    <xf numFmtId="0" fontId="20" fillId="5" borderId="21" xfId="0" applyFont="1" applyFill="1" applyBorder="1" applyAlignment="1">
      <alignment vertical="center"/>
    </xf>
    <xf numFmtId="0" fontId="28" fillId="5" borderId="12" xfId="0" applyFont="1" applyFill="1" applyBorder="1"/>
    <xf numFmtId="0" fontId="28" fillId="2" borderId="12" xfId="0" applyFont="1" applyFill="1" applyBorder="1"/>
    <xf numFmtId="0" fontId="20" fillId="5" borderId="12" xfId="0" applyFont="1" applyFill="1" applyBorder="1" applyAlignment="1">
      <alignment horizontal="right" vertical="center" wrapText="1"/>
    </xf>
    <xf numFmtId="0" fontId="20" fillId="2" borderId="12" xfId="0" applyFont="1" applyFill="1" applyBorder="1" applyAlignment="1">
      <alignment horizontal="right" vertical="center" wrapText="1"/>
    </xf>
    <xf numFmtId="0" fontId="20" fillId="4" borderId="12" xfId="0" applyFont="1" applyFill="1" applyBorder="1" applyAlignment="1">
      <alignment horizontal="right" vertical="center" wrapText="1"/>
    </xf>
    <xf numFmtId="0" fontId="20" fillId="5" borderId="12" xfId="0" applyNumberFormat="1" applyFont="1" applyFill="1" applyBorder="1" applyAlignment="1">
      <alignment horizontal="right" vertical="center" wrapText="1"/>
    </xf>
    <xf numFmtId="0" fontId="20" fillId="2" borderId="12" xfId="0" applyNumberFormat="1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center"/>
    </xf>
    <xf numFmtId="0" fontId="29" fillId="2" borderId="12" xfId="0" applyNumberFormat="1" applyFont="1" applyFill="1" applyBorder="1" applyAlignment="1">
      <alignment horizontal="right" vertical="center" wrapText="1"/>
    </xf>
    <xf numFmtId="0" fontId="15" fillId="7" borderId="12" xfId="0" applyFont="1" applyFill="1" applyBorder="1"/>
    <xf numFmtId="0" fontId="15" fillId="7" borderId="21" xfId="0" applyFont="1" applyFill="1" applyBorder="1"/>
    <xf numFmtId="0" fontId="15" fillId="7" borderId="12" xfId="0" applyFont="1" applyFill="1" applyBorder="1" applyAlignment="1">
      <alignment horizontal="center"/>
    </xf>
    <xf numFmtId="0" fontId="7" fillId="6" borderId="21" xfId="0" applyFont="1" applyFill="1" applyBorder="1" applyAlignment="1">
      <alignment vertical="center"/>
    </xf>
    <xf numFmtId="0" fontId="30" fillId="6" borderId="12" xfId="0" applyFont="1" applyFill="1" applyBorder="1"/>
    <xf numFmtId="0" fontId="30" fillId="6" borderId="21" xfId="0" applyFont="1" applyFill="1" applyBorder="1"/>
    <xf numFmtId="0" fontId="7" fillId="6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right" vertical="center" wrapText="1"/>
    </xf>
    <xf numFmtId="0" fontId="31" fillId="2" borderId="12" xfId="0" applyFont="1" applyFill="1" applyBorder="1" applyAlignment="1">
      <alignment horizontal="right" vertical="center"/>
    </xf>
    <xf numFmtId="0" fontId="31" fillId="4" borderId="12" xfId="0" applyFont="1" applyFill="1" applyBorder="1" applyAlignment="1">
      <alignment horizontal="right" vertical="center"/>
    </xf>
    <xf numFmtId="0" fontId="31" fillId="2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 applyAlignment="1">
      <alignment horizontal="right"/>
    </xf>
    <xf numFmtId="0" fontId="5" fillId="10" borderId="12" xfId="0" applyFont="1" applyFill="1" applyBorder="1" applyAlignment="1">
      <alignment horizontal="center" vertical="center" wrapText="1"/>
    </xf>
    <xf numFmtId="0" fontId="31" fillId="2" borderId="21" xfId="0" applyNumberFormat="1" applyFont="1" applyFill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3" fillId="6" borderId="12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8" fillId="0" borderId="12" xfId="0" applyFont="1" applyBorder="1"/>
    <xf numFmtId="0" fontId="20" fillId="0" borderId="12" xfId="0" applyFont="1" applyBorder="1" applyAlignment="1">
      <alignment horizontal="right" vertical="center"/>
    </xf>
    <xf numFmtId="0" fontId="20" fillId="2" borderId="12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0" fontId="20" fillId="0" borderId="12" xfId="0" applyNumberFormat="1" applyFont="1" applyBorder="1"/>
    <xf numFmtId="0" fontId="20" fillId="0" borderId="12" xfId="0" applyFont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20" fillId="4" borderId="12" xfId="0" applyFont="1" applyFill="1" applyBorder="1" applyAlignment="1">
      <alignment vertical="center"/>
    </xf>
    <xf numFmtId="0" fontId="31" fillId="0" borderId="12" xfId="0" applyFont="1" applyBorder="1" applyAlignment="1">
      <alignment horizontal="right"/>
    </xf>
    <xf numFmtId="0" fontId="31" fillId="0" borderId="12" xfId="0" applyFont="1" applyBorder="1" applyAlignment="1">
      <alignment horizontal="right" vertical="center"/>
    </xf>
    <xf numFmtId="0" fontId="8" fillId="0" borderId="12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4" fillId="7" borderId="0" xfId="0" applyFont="1" applyFill="1"/>
    <xf numFmtId="0" fontId="2" fillId="5" borderId="21" xfId="0" applyFont="1" applyFill="1" applyBorder="1" applyAlignment="1">
      <alignment vertical="center"/>
    </xf>
    <xf numFmtId="0" fontId="32" fillId="5" borderId="0" xfId="0" applyFont="1" applyFill="1"/>
    <xf numFmtId="0" fontId="32" fillId="0" borderId="0" xfId="0" applyFont="1"/>
    <xf numFmtId="0" fontId="20" fillId="5" borderId="21" xfId="0" applyFont="1" applyFill="1" applyBorder="1" applyAlignment="1">
      <alignment vertical="center" wrapText="1"/>
    </xf>
    <xf numFmtId="0" fontId="15" fillId="7" borderId="12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right" vertical="center" wrapText="1"/>
    </xf>
    <xf numFmtId="0" fontId="7" fillId="6" borderId="21" xfId="0" applyFont="1" applyFill="1" applyBorder="1" applyAlignment="1">
      <alignment horizontal="center" vertical="center"/>
    </xf>
    <xf numFmtId="0" fontId="33" fillId="0" borderId="0" xfId="0" applyFont="1" applyAlignment="1">
      <alignment wrapText="1"/>
    </xf>
    <xf numFmtId="0" fontId="34" fillId="0" borderId="12" xfId="0" applyFont="1" applyBorder="1"/>
    <xf numFmtId="0" fontId="34" fillId="2" borderId="12" xfId="0" applyFont="1" applyFill="1" applyBorder="1"/>
    <xf numFmtId="0" fontId="34" fillId="0" borderId="12" xfId="0" applyFont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right" vertical="center" wrapText="1"/>
    </xf>
    <xf numFmtId="0" fontId="34" fillId="0" borderId="21" xfId="0" applyFont="1" applyBorder="1"/>
    <xf numFmtId="0" fontId="35" fillId="0" borderId="12" xfId="0" applyFont="1" applyBorder="1" applyAlignment="1">
      <alignment horizontal="center" vertical="center"/>
    </xf>
    <xf numFmtId="0" fontId="16" fillId="5" borderId="24" xfId="0" applyFont="1" applyFill="1" applyBorder="1" applyAlignment="1">
      <alignment horizontal="right" vertical="center" wrapText="1"/>
    </xf>
    <xf numFmtId="0" fontId="4" fillId="0" borderId="17" xfId="0" applyFont="1" applyBorder="1"/>
    <xf numFmtId="0" fontId="4" fillId="2" borderId="17" xfId="0" applyFont="1" applyFill="1" applyBorder="1"/>
    <xf numFmtId="0" fontId="35" fillId="0" borderId="17" xfId="0" applyFont="1" applyBorder="1"/>
    <xf numFmtId="0" fontId="4" fillId="0" borderId="24" xfId="0" applyFont="1" applyBorder="1"/>
    <xf numFmtId="0" fontId="4" fillId="7" borderId="12" xfId="0" applyFont="1" applyFill="1" applyBorder="1"/>
    <xf numFmtId="0" fontId="35" fillId="7" borderId="12" xfId="0" applyFont="1" applyFill="1" applyBorder="1" applyAlignment="1">
      <alignment horizontal="center" vertical="center"/>
    </xf>
    <xf numFmtId="0" fontId="35" fillId="7" borderId="2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NumberFormat="1"/>
    <xf numFmtId="0" fontId="19" fillId="4" borderId="12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vertical="center" wrapText="1"/>
    </xf>
    <xf numFmtId="0" fontId="27" fillId="2" borderId="12" xfId="0" applyFont="1" applyFill="1" applyBorder="1"/>
    <xf numFmtId="0" fontId="2" fillId="2" borderId="12" xfId="0" applyFont="1" applyFill="1" applyBorder="1" applyAlignment="1">
      <alignment horizontal="center" wrapText="1"/>
    </xf>
    <xf numFmtId="0" fontId="8" fillId="4" borderId="12" xfId="0" applyNumberFormat="1" applyFont="1" applyFill="1" applyBorder="1" applyAlignment="1">
      <alignment horizontal="right" vertical="center" wrapText="1"/>
    </xf>
    <xf numFmtId="0" fontId="27" fillId="4" borderId="12" xfId="0" applyFont="1" applyFill="1" applyBorder="1"/>
    <xf numFmtId="0" fontId="20" fillId="4" borderId="12" xfId="0" applyNumberFormat="1" applyFont="1" applyFill="1" applyBorder="1" applyAlignment="1">
      <alignment horizontal="right" vertical="center" wrapText="1"/>
    </xf>
    <xf numFmtId="0" fontId="29" fillId="4" borderId="12" xfId="0" applyNumberFormat="1" applyFont="1" applyFill="1" applyBorder="1" applyAlignment="1">
      <alignment horizontal="right" vertical="center" wrapText="1"/>
    </xf>
    <xf numFmtId="0" fontId="4" fillId="4" borderId="12" xfId="0" applyFont="1" applyFill="1" applyBorder="1"/>
    <xf numFmtId="0" fontId="31" fillId="4" borderId="12" xfId="0" applyNumberFormat="1" applyFont="1" applyFill="1" applyBorder="1" applyAlignment="1">
      <alignment horizontal="right"/>
    </xf>
    <xf numFmtId="0" fontId="2" fillId="4" borderId="1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3" fillId="5" borderId="12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35" fillId="5" borderId="12" xfId="0" applyFont="1" applyFill="1" applyBorder="1"/>
    <xf numFmtId="0" fontId="35" fillId="2" borderId="12" xfId="0" applyFont="1" applyFill="1" applyBorder="1"/>
    <xf numFmtId="0" fontId="35" fillId="0" borderId="12" xfId="0" applyFont="1" applyBorder="1"/>
    <xf numFmtId="0" fontId="7" fillId="0" borderId="12" xfId="0" applyFont="1" applyBorder="1" applyAlignment="1">
      <alignment horizontal="center"/>
    </xf>
    <xf numFmtId="0" fontId="19" fillId="5" borderId="2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5" fillId="0" borderId="37" xfId="0" applyFont="1" applyFill="1" applyBorder="1" applyAlignment="1">
      <alignment horizontal="center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7" fillId="5" borderId="22" xfId="0" applyFont="1" applyFill="1" applyBorder="1" applyAlignment="1" applyProtection="1">
      <alignment horizontal="center" vertical="center" wrapText="1"/>
      <protection hidden="1"/>
    </xf>
    <xf numFmtId="0" fontId="7" fillId="5" borderId="23" xfId="0" applyFont="1" applyFill="1" applyBorder="1" applyAlignment="1" applyProtection="1">
      <alignment horizontal="center" vertical="center" wrapText="1"/>
      <protection hidden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/>
    </xf>
    <xf numFmtId="0" fontId="37" fillId="0" borderId="38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S245"/>
  <sheetViews>
    <sheetView zoomScale="140" zoomScaleNormal="140" workbookViewId="0">
      <pane xSplit="20" ySplit="31" topLeftCell="U85" activePane="bottomRight" state="frozen"/>
      <selection pane="topRight" activeCell="O1" sqref="O1"/>
      <selection pane="bottomLeft" activeCell="A31" sqref="A31"/>
      <selection pane="bottomRight" activeCell="A115" sqref="A115"/>
    </sheetView>
  </sheetViews>
  <sheetFormatPr defaultColWidth="8.85546875" defaultRowHeight="15" x14ac:dyDescent="0.25"/>
  <cols>
    <col min="1" max="1" width="48.5703125" style="4" customWidth="1"/>
    <col min="2" max="2" width="4.5703125" hidden="1" customWidth="1"/>
    <col min="3" max="3" width="9.5703125" style="313" customWidth="1"/>
    <col min="4" max="4" width="4.5703125" hidden="1" customWidth="1"/>
    <col min="5" max="5" width="8.7109375" style="313" customWidth="1"/>
    <col min="6" max="6" width="4.5703125" hidden="1" customWidth="1"/>
    <col min="7" max="7" width="9.140625" style="313" customWidth="1"/>
    <col min="8" max="8" width="4.5703125" hidden="1" customWidth="1"/>
    <col min="9" max="9" width="9.7109375" style="313" customWidth="1"/>
    <col min="10" max="10" width="0.140625" customWidth="1"/>
    <col min="11" max="11" width="9.85546875" style="313" customWidth="1"/>
    <col min="12" max="12" width="0.140625" customWidth="1"/>
    <col min="13" max="13" width="10.5703125" style="313" customWidth="1"/>
    <col min="14" max="14" width="0.85546875" style="314" hidden="1" customWidth="1"/>
    <col min="15" max="22" width="4.28515625" style="314" hidden="1" customWidth="1"/>
    <col min="23" max="23" width="1" style="314" hidden="1" customWidth="1"/>
    <col min="24" max="31" width="4.28515625" style="314" hidden="1" customWidth="1"/>
    <col min="32" max="32" width="7.140625" style="315" hidden="1" customWidth="1"/>
    <col min="33" max="33" width="4.7109375" style="315" hidden="1" customWidth="1"/>
    <col min="34" max="34" width="5.140625" style="315" hidden="1" customWidth="1"/>
    <col min="35" max="41" width="3.7109375" style="315" hidden="1" customWidth="1"/>
    <col min="42" max="48" width="3" style="196" hidden="1" customWidth="1"/>
    <col min="49" max="53" width="3" style="30" hidden="1" customWidth="1"/>
    <col min="54" max="71" width="3" style="30" customWidth="1"/>
    <col min="72" max="81" width="3" style="4" customWidth="1"/>
    <col min="82" max="16384" width="8.85546875" style="4"/>
  </cols>
  <sheetData>
    <row r="1" spans="1:71" ht="15.75" thickBot="1" x14ac:dyDescent="0.3">
      <c r="A1" s="385" t="s">
        <v>234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71" ht="3" customHeight="1" x14ac:dyDescent="0.25">
      <c r="A2" s="391" t="s">
        <v>0</v>
      </c>
      <c r="B2" s="360" t="s">
        <v>171</v>
      </c>
      <c r="C2" s="358" t="s">
        <v>172</v>
      </c>
      <c r="D2" s="360" t="s">
        <v>173</v>
      </c>
      <c r="E2" s="358" t="s">
        <v>174</v>
      </c>
      <c r="F2" s="360" t="s">
        <v>175</v>
      </c>
      <c r="G2" s="358" t="s">
        <v>176</v>
      </c>
      <c r="H2" s="360" t="s">
        <v>177</v>
      </c>
      <c r="I2" s="358" t="s">
        <v>178</v>
      </c>
      <c r="J2" s="360" t="s">
        <v>179</v>
      </c>
      <c r="K2" s="358" t="s">
        <v>180</v>
      </c>
      <c r="L2" s="360" t="s">
        <v>181</v>
      </c>
      <c r="M2" s="389" t="s">
        <v>182</v>
      </c>
      <c r="N2" s="153"/>
      <c r="O2" s="153"/>
      <c r="P2" s="153"/>
      <c r="Q2" s="152"/>
      <c r="R2" s="153"/>
      <c r="S2" s="153"/>
      <c r="T2" s="152"/>
      <c r="U2" s="153"/>
      <c r="V2" s="153"/>
      <c r="W2" s="152"/>
      <c r="X2" s="153"/>
      <c r="Y2" s="153"/>
      <c r="Z2" s="152"/>
      <c r="AA2" s="153"/>
      <c r="AB2" s="153"/>
      <c r="AC2" s="152"/>
      <c r="AD2" s="153"/>
      <c r="AE2" s="153"/>
      <c r="AF2" s="374" t="s">
        <v>183</v>
      </c>
      <c r="AG2" s="376" t="s">
        <v>184</v>
      </c>
      <c r="AH2" s="377"/>
      <c r="AI2" s="154"/>
      <c r="AJ2" s="154"/>
      <c r="AK2" s="154"/>
      <c r="AL2" s="154"/>
      <c r="AM2" s="154"/>
      <c r="AN2" s="154"/>
      <c r="AO2" s="154"/>
      <c r="AP2" s="30"/>
      <c r="AQ2" s="30"/>
      <c r="AR2" s="30"/>
      <c r="AS2" s="30"/>
      <c r="AT2" s="30"/>
      <c r="AU2" s="30"/>
      <c r="AV2" s="30"/>
      <c r="BN2" s="4"/>
      <c r="BO2" s="4"/>
      <c r="BP2" s="4"/>
      <c r="BQ2" s="4"/>
      <c r="BR2" s="4"/>
      <c r="BS2" s="4"/>
    </row>
    <row r="3" spans="1:71" ht="1.9" customHeight="1" x14ac:dyDescent="0.25">
      <c r="A3" s="392"/>
      <c r="B3" s="361"/>
      <c r="C3" s="359"/>
      <c r="D3" s="361"/>
      <c r="E3" s="359"/>
      <c r="F3" s="361"/>
      <c r="G3" s="359"/>
      <c r="H3" s="361"/>
      <c r="I3" s="359"/>
      <c r="J3" s="361"/>
      <c r="K3" s="359"/>
      <c r="L3" s="361"/>
      <c r="M3" s="390"/>
      <c r="N3" s="156"/>
      <c r="O3" s="156"/>
      <c r="P3" s="156"/>
      <c r="Q3" s="155"/>
      <c r="R3" s="156"/>
      <c r="S3" s="156"/>
      <c r="T3" s="155"/>
      <c r="U3" s="156"/>
      <c r="V3" s="156"/>
      <c r="W3" s="155"/>
      <c r="X3" s="156"/>
      <c r="Y3" s="156"/>
      <c r="Z3" s="155"/>
      <c r="AA3" s="156"/>
      <c r="AB3" s="156"/>
      <c r="AC3" s="155"/>
      <c r="AD3" s="156"/>
      <c r="AE3" s="156"/>
      <c r="AF3" s="375"/>
      <c r="AG3" s="378"/>
      <c r="AH3" s="379"/>
      <c r="AI3" s="154"/>
      <c r="AJ3" s="154"/>
      <c r="AK3" s="154"/>
      <c r="AL3" s="154"/>
      <c r="AM3" s="154"/>
      <c r="AN3" s="154"/>
      <c r="AO3" s="154"/>
      <c r="AP3" s="30"/>
      <c r="AQ3" s="30"/>
      <c r="AR3" s="30"/>
      <c r="AS3" s="30"/>
      <c r="AT3" s="30"/>
      <c r="AU3" s="30"/>
      <c r="AV3" s="30"/>
      <c r="BN3" s="4"/>
      <c r="BO3" s="4"/>
      <c r="BP3" s="4"/>
      <c r="BQ3" s="4"/>
      <c r="BR3" s="4"/>
      <c r="BS3" s="4"/>
    </row>
    <row r="4" spans="1:71" ht="1.9" customHeight="1" x14ac:dyDescent="0.25">
      <c r="A4" s="392"/>
      <c r="B4" s="361"/>
      <c r="C4" s="359"/>
      <c r="D4" s="361"/>
      <c r="E4" s="359"/>
      <c r="F4" s="361"/>
      <c r="G4" s="359"/>
      <c r="H4" s="361"/>
      <c r="I4" s="359"/>
      <c r="J4" s="361"/>
      <c r="K4" s="359"/>
      <c r="L4" s="361"/>
      <c r="M4" s="390"/>
      <c r="N4" s="156"/>
      <c r="O4" s="156"/>
      <c r="P4" s="156"/>
      <c r="Q4" s="155"/>
      <c r="R4" s="156"/>
      <c r="S4" s="156"/>
      <c r="T4" s="155"/>
      <c r="U4" s="156"/>
      <c r="V4" s="156"/>
      <c r="W4" s="155"/>
      <c r="X4" s="156"/>
      <c r="Y4" s="156"/>
      <c r="Z4" s="155"/>
      <c r="AA4" s="156"/>
      <c r="AB4" s="156"/>
      <c r="AC4" s="155"/>
      <c r="AD4" s="156"/>
      <c r="AE4" s="156"/>
      <c r="AF4" s="375"/>
      <c r="AG4" s="378"/>
      <c r="AH4" s="379"/>
      <c r="AI4" s="154"/>
      <c r="AJ4" s="154"/>
      <c r="AK4" s="154"/>
      <c r="AL4" s="154"/>
      <c r="AM4" s="154"/>
      <c r="AN4" s="154"/>
      <c r="AO4" s="154"/>
      <c r="AP4" s="30"/>
      <c r="AQ4" s="30"/>
      <c r="AR4" s="30"/>
      <c r="AS4" s="30"/>
      <c r="AT4" s="30"/>
      <c r="AU4" s="30"/>
      <c r="AV4" s="30"/>
      <c r="BN4" s="4"/>
      <c r="BO4" s="4"/>
      <c r="BP4" s="4"/>
      <c r="BQ4" s="4"/>
      <c r="BR4" s="4"/>
      <c r="BS4" s="4"/>
    </row>
    <row r="5" spans="1:71" ht="1.9" customHeight="1" x14ac:dyDescent="0.25">
      <c r="A5" s="392"/>
      <c r="B5" s="361"/>
      <c r="C5" s="359"/>
      <c r="D5" s="361"/>
      <c r="E5" s="359"/>
      <c r="F5" s="361"/>
      <c r="G5" s="359"/>
      <c r="H5" s="361"/>
      <c r="I5" s="359"/>
      <c r="J5" s="361"/>
      <c r="K5" s="359"/>
      <c r="L5" s="361"/>
      <c r="M5" s="390"/>
      <c r="N5" s="156"/>
      <c r="O5" s="156"/>
      <c r="P5" s="156"/>
      <c r="Q5" s="155"/>
      <c r="R5" s="156"/>
      <c r="S5" s="156"/>
      <c r="T5" s="155"/>
      <c r="U5" s="156"/>
      <c r="V5" s="156"/>
      <c r="W5" s="155"/>
      <c r="X5" s="156"/>
      <c r="Y5" s="156"/>
      <c r="Z5" s="155"/>
      <c r="AA5" s="156"/>
      <c r="AB5" s="156"/>
      <c r="AC5" s="155"/>
      <c r="AD5" s="156"/>
      <c r="AE5" s="156"/>
      <c r="AF5" s="375"/>
      <c r="AG5" s="378"/>
      <c r="AH5" s="379"/>
      <c r="AI5" s="154"/>
      <c r="AJ5" s="154"/>
      <c r="AK5" s="154"/>
      <c r="AL5" s="154"/>
      <c r="AM5" s="154"/>
      <c r="AN5" s="154"/>
      <c r="AO5" s="154"/>
      <c r="AP5" s="30"/>
      <c r="AQ5" s="30"/>
      <c r="AR5" s="30"/>
      <c r="AS5" s="30"/>
      <c r="AT5" s="30"/>
      <c r="AU5" s="30"/>
      <c r="AV5" s="30"/>
      <c r="BN5" s="4"/>
      <c r="BO5" s="4"/>
      <c r="BP5" s="4"/>
      <c r="BQ5" s="4"/>
      <c r="BR5" s="4"/>
      <c r="BS5" s="4"/>
    </row>
    <row r="6" spans="1:71" ht="1.9" customHeight="1" x14ac:dyDescent="0.25">
      <c r="A6" s="392"/>
      <c r="B6" s="361"/>
      <c r="C6" s="359"/>
      <c r="D6" s="361"/>
      <c r="E6" s="359"/>
      <c r="F6" s="361"/>
      <c r="G6" s="359"/>
      <c r="H6" s="361"/>
      <c r="I6" s="359"/>
      <c r="J6" s="361"/>
      <c r="K6" s="359"/>
      <c r="L6" s="361"/>
      <c r="M6" s="390"/>
      <c r="N6" s="156"/>
      <c r="O6" s="156"/>
      <c r="P6" s="156"/>
      <c r="Q6" s="155"/>
      <c r="R6" s="156"/>
      <c r="S6" s="156"/>
      <c r="T6" s="155"/>
      <c r="U6" s="156"/>
      <c r="V6" s="156"/>
      <c r="W6" s="155"/>
      <c r="X6" s="156"/>
      <c r="Y6" s="156"/>
      <c r="Z6" s="155"/>
      <c r="AA6" s="156"/>
      <c r="AB6" s="156"/>
      <c r="AC6" s="155"/>
      <c r="AD6" s="156"/>
      <c r="AE6" s="156"/>
      <c r="AF6" s="375"/>
      <c r="AG6" s="378"/>
      <c r="AH6" s="379"/>
      <c r="AI6" s="154"/>
      <c r="AJ6" s="154"/>
      <c r="AK6" s="154"/>
      <c r="AL6" s="154"/>
      <c r="AM6" s="154"/>
      <c r="AN6" s="154"/>
      <c r="AO6" s="154"/>
      <c r="AP6" s="30"/>
      <c r="AQ6" s="30"/>
      <c r="AR6" s="30"/>
      <c r="AS6" s="30"/>
      <c r="AT6" s="30"/>
      <c r="AU6" s="30"/>
      <c r="AV6" s="30"/>
      <c r="BN6" s="4"/>
      <c r="BO6" s="4"/>
      <c r="BP6" s="4"/>
      <c r="BQ6" s="4"/>
      <c r="BR6" s="4"/>
      <c r="BS6" s="4"/>
    </row>
    <row r="7" spans="1:71" ht="1.9" customHeight="1" thickBot="1" x14ac:dyDescent="0.3">
      <c r="A7" s="392"/>
      <c r="B7" s="361"/>
      <c r="C7" s="359"/>
      <c r="D7" s="361"/>
      <c r="E7" s="359"/>
      <c r="F7" s="361"/>
      <c r="G7" s="359"/>
      <c r="H7" s="361"/>
      <c r="I7" s="359"/>
      <c r="J7" s="361"/>
      <c r="K7" s="359"/>
      <c r="L7" s="361"/>
      <c r="M7" s="390"/>
      <c r="N7" s="156"/>
      <c r="O7" s="156"/>
      <c r="P7" s="156"/>
      <c r="Q7" s="155"/>
      <c r="R7" s="156"/>
      <c r="S7" s="156"/>
      <c r="T7" s="155"/>
      <c r="U7" s="156"/>
      <c r="V7" s="156"/>
      <c r="W7" s="155"/>
      <c r="X7" s="156"/>
      <c r="Y7" s="156"/>
      <c r="Z7" s="155"/>
      <c r="AA7" s="156"/>
      <c r="AB7" s="156"/>
      <c r="AC7" s="155"/>
      <c r="AD7" s="156"/>
      <c r="AE7" s="156"/>
      <c r="AF7" s="375"/>
      <c r="AG7" s="378"/>
      <c r="AH7" s="379"/>
      <c r="AI7" s="154"/>
      <c r="AJ7" s="154"/>
      <c r="AK7" s="154"/>
      <c r="AL7" s="154"/>
      <c r="AM7" s="154"/>
      <c r="AN7" s="154"/>
      <c r="AO7" s="154"/>
      <c r="AP7" s="30"/>
      <c r="AQ7" s="30"/>
      <c r="AR7" s="30"/>
      <c r="AS7" s="30"/>
      <c r="AT7" s="30"/>
      <c r="AU7" s="30"/>
      <c r="AV7" s="30"/>
      <c r="BN7" s="4"/>
      <c r="BO7" s="4"/>
      <c r="BP7" s="4"/>
      <c r="BQ7" s="4"/>
      <c r="BR7" s="4"/>
      <c r="BS7" s="4"/>
    </row>
    <row r="8" spans="1:71" ht="1.9" customHeight="1" x14ac:dyDescent="0.25">
      <c r="A8" s="392"/>
      <c r="B8" s="361"/>
      <c r="C8" s="359"/>
      <c r="D8" s="361"/>
      <c r="E8" s="359"/>
      <c r="F8" s="361"/>
      <c r="G8" s="359"/>
      <c r="H8" s="361"/>
      <c r="I8" s="359"/>
      <c r="J8" s="361"/>
      <c r="K8" s="359"/>
      <c r="L8" s="361"/>
      <c r="M8" s="390"/>
      <c r="N8" s="156"/>
      <c r="O8" s="156"/>
      <c r="P8" s="156"/>
      <c r="Q8" s="155"/>
      <c r="R8" s="156"/>
      <c r="S8" s="156"/>
      <c r="T8" s="155"/>
      <c r="U8" s="156"/>
      <c r="V8" s="156"/>
      <c r="W8" s="155"/>
      <c r="X8" s="156"/>
      <c r="Y8" s="156"/>
      <c r="Z8" s="155"/>
      <c r="AA8" s="156"/>
      <c r="AB8" s="156"/>
      <c r="AC8" s="155"/>
      <c r="AD8" s="156"/>
      <c r="AE8" s="156"/>
      <c r="AF8" s="375"/>
      <c r="AG8" s="378"/>
      <c r="AH8" s="379"/>
      <c r="AI8" s="154"/>
      <c r="AJ8" s="371" t="s">
        <v>185</v>
      </c>
      <c r="AK8" s="363"/>
      <c r="AL8" s="364"/>
      <c r="AM8" s="371" t="s">
        <v>186</v>
      </c>
      <c r="AN8" s="363"/>
      <c r="AO8" s="364"/>
      <c r="AP8" s="371" t="s">
        <v>187</v>
      </c>
      <c r="AQ8" s="363"/>
      <c r="AR8" s="364"/>
      <c r="AS8" s="362" t="s">
        <v>188</v>
      </c>
      <c r="AT8" s="363"/>
      <c r="AU8" s="364"/>
      <c r="AV8" s="362" t="s">
        <v>189</v>
      </c>
      <c r="AW8" s="363"/>
      <c r="AX8" s="364"/>
      <c r="AY8" s="362" t="s">
        <v>190</v>
      </c>
      <c r="AZ8" s="363"/>
      <c r="BA8" s="364"/>
      <c r="BN8" s="4"/>
      <c r="BO8" s="4"/>
      <c r="BP8" s="4"/>
      <c r="BQ8" s="4"/>
      <c r="BR8" s="4"/>
      <c r="BS8" s="4"/>
    </row>
    <row r="9" spans="1:71" ht="1.9" customHeight="1" x14ac:dyDescent="0.25">
      <c r="A9" s="392"/>
      <c r="B9" s="361"/>
      <c r="C9" s="359"/>
      <c r="D9" s="361"/>
      <c r="E9" s="359"/>
      <c r="F9" s="361"/>
      <c r="G9" s="359"/>
      <c r="H9" s="361"/>
      <c r="I9" s="359"/>
      <c r="J9" s="361"/>
      <c r="K9" s="359"/>
      <c r="L9" s="361"/>
      <c r="M9" s="390"/>
      <c r="N9" s="156"/>
      <c r="O9" s="156"/>
      <c r="P9" s="156"/>
      <c r="Q9" s="155"/>
      <c r="R9" s="156"/>
      <c r="S9" s="156"/>
      <c r="T9" s="155"/>
      <c r="U9" s="156"/>
      <c r="V9" s="156"/>
      <c r="W9" s="155"/>
      <c r="X9" s="156"/>
      <c r="Y9" s="156"/>
      <c r="Z9" s="155"/>
      <c r="AA9" s="156"/>
      <c r="AB9" s="156"/>
      <c r="AC9" s="155"/>
      <c r="AD9" s="156"/>
      <c r="AE9" s="156"/>
      <c r="AF9" s="375"/>
      <c r="AG9" s="378"/>
      <c r="AH9" s="379"/>
      <c r="AI9" s="154"/>
      <c r="AJ9" s="372"/>
      <c r="AK9" s="366"/>
      <c r="AL9" s="367"/>
      <c r="AM9" s="372"/>
      <c r="AN9" s="366"/>
      <c r="AO9" s="367"/>
      <c r="AP9" s="372"/>
      <c r="AQ9" s="366"/>
      <c r="AR9" s="367"/>
      <c r="AS9" s="365"/>
      <c r="AT9" s="366"/>
      <c r="AU9" s="367"/>
      <c r="AV9" s="365"/>
      <c r="AW9" s="366"/>
      <c r="AX9" s="367"/>
      <c r="AY9" s="365"/>
      <c r="AZ9" s="366"/>
      <c r="BA9" s="367"/>
      <c r="BN9" s="4"/>
      <c r="BO9" s="4"/>
      <c r="BP9" s="4"/>
      <c r="BQ9" s="4"/>
      <c r="BR9" s="4"/>
      <c r="BS9" s="4"/>
    </row>
    <row r="10" spans="1:71" ht="1.9" customHeight="1" thickBot="1" x14ac:dyDescent="0.3">
      <c r="A10" s="392"/>
      <c r="B10" s="361"/>
      <c r="C10" s="359"/>
      <c r="D10" s="361"/>
      <c r="E10" s="359"/>
      <c r="F10" s="361"/>
      <c r="G10" s="359"/>
      <c r="H10" s="361"/>
      <c r="I10" s="359"/>
      <c r="J10" s="361"/>
      <c r="K10" s="359"/>
      <c r="L10" s="361"/>
      <c r="M10" s="390"/>
      <c r="N10" s="158"/>
      <c r="O10" s="158"/>
      <c r="P10" s="158"/>
      <c r="Q10" s="157"/>
      <c r="R10" s="158"/>
      <c r="S10" s="158"/>
      <c r="T10" s="157"/>
      <c r="U10" s="158"/>
      <c r="V10" s="158"/>
      <c r="W10" s="157"/>
      <c r="X10" s="158"/>
      <c r="Y10" s="158"/>
      <c r="Z10" s="157"/>
      <c r="AA10" s="158"/>
      <c r="AB10" s="158"/>
      <c r="AC10" s="157"/>
      <c r="AD10" s="158"/>
      <c r="AE10" s="158"/>
      <c r="AF10" s="375"/>
      <c r="AG10" s="378"/>
      <c r="AH10" s="379"/>
      <c r="AI10" s="154"/>
      <c r="AJ10" s="372"/>
      <c r="AK10" s="366"/>
      <c r="AL10" s="367"/>
      <c r="AM10" s="372"/>
      <c r="AN10" s="366"/>
      <c r="AO10" s="367"/>
      <c r="AP10" s="372"/>
      <c r="AQ10" s="366"/>
      <c r="AR10" s="367"/>
      <c r="AS10" s="365"/>
      <c r="AT10" s="366"/>
      <c r="AU10" s="367"/>
      <c r="AV10" s="365"/>
      <c r="AW10" s="366"/>
      <c r="AX10" s="367"/>
      <c r="AY10" s="365"/>
      <c r="AZ10" s="366"/>
      <c r="BA10" s="367"/>
      <c r="BN10" s="4"/>
      <c r="BO10" s="4"/>
      <c r="BP10" s="4"/>
      <c r="BQ10" s="4"/>
      <c r="BR10" s="4"/>
      <c r="BS10" s="4"/>
    </row>
    <row r="11" spans="1:71" ht="9" customHeight="1" thickBot="1" x14ac:dyDescent="0.3">
      <c r="A11" s="392"/>
      <c r="B11" s="361"/>
      <c r="C11" s="359"/>
      <c r="D11" s="361"/>
      <c r="E11" s="359"/>
      <c r="F11" s="361"/>
      <c r="G11" s="359"/>
      <c r="H11" s="361"/>
      <c r="I11" s="359"/>
      <c r="J11" s="361"/>
      <c r="K11" s="359"/>
      <c r="L11" s="361"/>
      <c r="M11" s="390"/>
      <c r="N11" s="363" t="s">
        <v>191</v>
      </c>
      <c r="O11" s="363"/>
      <c r="P11" s="364"/>
      <c r="Q11" s="371" t="s">
        <v>192</v>
      </c>
      <c r="R11" s="363"/>
      <c r="S11" s="364"/>
      <c r="T11" s="371" t="s">
        <v>193</v>
      </c>
      <c r="U11" s="363"/>
      <c r="V11" s="364"/>
      <c r="W11" s="371" t="s">
        <v>188</v>
      </c>
      <c r="X11" s="363"/>
      <c r="Y11" s="364"/>
      <c r="Z11" s="371" t="s">
        <v>189</v>
      </c>
      <c r="AA11" s="363"/>
      <c r="AB11" s="364"/>
      <c r="AC11" s="371" t="s">
        <v>190</v>
      </c>
      <c r="AD11" s="363"/>
      <c r="AE11" s="364"/>
      <c r="AF11" s="375"/>
      <c r="AG11" s="380"/>
      <c r="AH11" s="381"/>
      <c r="AI11" s="154"/>
      <c r="AJ11" s="372"/>
      <c r="AK11" s="366"/>
      <c r="AL11" s="367"/>
      <c r="AM11" s="372"/>
      <c r="AN11" s="366"/>
      <c r="AO11" s="367"/>
      <c r="AP11" s="372"/>
      <c r="AQ11" s="366"/>
      <c r="AR11" s="367"/>
      <c r="AS11" s="365"/>
      <c r="AT11" s="366"/>
      <c r="AU11" s="367"/>
      <c r="AV11" s="365"/>
      <c r="AW11" s="366"/>
      <c r="AX11" s="367"/>
      <c r="AY11" s="365"/>
      <c r="AZ11" s="366"/>
      <c r="BA11" s="367"/>
      <c r="BN11" s="4"/>
      <c r="BO11" s="4"/>
      <c r="BP11" s="4"/>
      <c r="BQ11" s="4"/>
      <c r="BR11" s="4"/>
      <c r="BS11" s="4"/>
    </row>
    <row r="12" spans="1:71" ht="9" customHeight="1" x14ac:dyDescent="0.25">
      <c r="A12" s="392"/>
      <c r="B12" s="361"/>
      <c r="C12" s="359"/>
      <c r="D12" s="361"/>
      <c r="E12" s="359"/>
      <c r="F12" s="361"/>
      <c r="G12" s="359"/>
      <c r="H12" s="361"/>
      <c r="I12" s="359"/>
      <c r="J12" s="361"/>
      <c r="K12" s="359"/>
      <c r="L12" s="361"/>
      <c r="M12" s="390"/>
      <c r="N12" s="366"/>
      <c r="O12" s="366"/>
      <c r="P12" s="367"/>
      <c r="Q12" s="372"/>
      <c r="R12" s="366"/>
      <c r="S12" s="367"/>
      <c r="T12" s="372"/>
      <c r="U12" s="366"/>
      <c r="V12" s="367"/>
      <c r="W12" s="372"/>
      <c r="X12" s="366"/>
      <c r="Y12" s="367"/>
      <c r="Z12" s="372"/>
      <c r="AA12" s="366"/>
      <c r="AB12" s="367"/>
      <c r="AC12" s="372"/>
      <c r="AD12" s="366"/>
      <c r="AE12" s="367"/>
      <c r="AF12" s="375"/>
      <c r="AG12" s="159" t="s">
        <v>21</v>
      </c>
      <c r="AH12" s="160" t="s">
        <v>22</v>
      </c>
      <c r="AI12" s="161"/>
      <c r="AJ12" s="372"/>
      <c r="AK12" s="366"/>
      <c r="AL12" s="367"/>
      <c r="AM12" s="372"/>
      <c r="AN12" s="366"/>
      <c r="AO12" s="367"/>
      <c r="AP12" s="372"/>
      <c r="AQ12" s="366"/>
      <c r="AR12" s="367"/>
      <c r="AS12" s="365"/>
      <c r="AT12" s="366"/>
      <c r="AU12" s="367"/>
      <c r="AV12" s="365"/>
      <c r="AW12" s="366"/>
      <c r="AX12" s="367"/>
      <c r="AY12" s="365"/>
      <c r="AZ12" s="366"/>
      <c r="BA12" s="367"/>
      <c r="BN12" s="4"/>
      <c r="BO12" s="4"/>
      <c r="BP12" s="4"/>
      <c r="BQ12" s="4"/>
      <c r="BR12" s="4"/>
      <c r="BS12" s="4"/>
    </row>
    <row r="13" spans="1:71" ht="9" customHeight="1" x14ac:dyDescent="0.25">
      <c r="A13" s="392"/>
      <c r="B13" s="361"/>
      <c r="C13" s="359"/>
      <c r="D13" s="361"/>
      <c r="E13" s="359"/>
      <c r="F13" s="361"/>
      <c r="G13" s="359"/>
      <c r="H13" s="361"/>
      <c r="I13" s="359"/>
      <c r="J13" s="361"/>
      <c r="K13" s="359"/>
      <c r="L13" s="361"/>
      <c r="M13" s="390"/>
      <c r="N13" s="366"/>
      <c r="O13" s="366"/>
      <c r="P13" s="367"/>
      <c r="Q13" s="372"/>
      <c r="R13" s="366"/>
      <c r="S13" s="367"/>
      <c r="T13" s="372"/>
      <c r="U13" s="366"/>
      <c r="V13" s="367"/>
      <c r="W13" s="372"/>
      <c r="X13" s="366"/>
      <c r="Y13" s="367"/>
      <c r="Z13" s="372"/>
      <c r="AA13" s="366"/>
      <c r="AB13" s="367"/>
      <c r="AC13" s="372"/>
      <c r="AD13" s="366"/>
      <c r="AE13" s="367"/>
      <c r="AF13" s="375"/>
      <c r="AG13" s="159" t="s">
        <v>23</v>
      </c>
      <c r="AH13" s="160" t="s">
        <v>24</v>
      </c>
      <c r="AI13" s="161"/>
      <c r="AJ13" s="372"/>
      <c r="AK13" s="366"/>
      <c r="AL13" s="367"/>
      <c r="AM13" s="372"/>
      <c r="AN13" s="366"/>
      <c r="AO13" s="367"/>
      <c r="AP13" s="372"/>
      <c r="AQ13" s="366"/>
      <c r="AR13" s="367"/>
      <c r="AS13" s="365"/>
      <c r="AT13" s="366"/>
      <c r="AU13" s="367"/>
      <c r="AV13" s="365"/>
      <c r="AW13" s="366"/>
      <c r="AX13" s="367"/>
      <c r="AY13" s="365"/>
      <c r="AZ13" s="366"/>
      <c r="BA13" s="367"/>
      <c r="BN13" s="4"/>
      <c r="BO13" s="4"/>
      <c r="BP13" s="4"/>
      <c r="BQ13" s="4"/>
      <c r="BR13" s="4"/>
      <c r="BS13" s="4"/>
    </row>
    <row r="14" spans="1:71" ht="3" customHeight="1" x14ac:dyDescent="0.25">
      <c r="A14" s="392"/>
      <c r="B14" s="361"/>
      <c r="C14" s="359"/>
      <c r="D14" s="361"/>
      <c r="E14" s="359"/>
      <c r="F14" s="361"/>
      <c r="G14" s="359"/>
      <c r="H14" s="361"/>
      <c r="I14" s="359"/>
      <c r="J14" s="361"/>
      <c r="K14" s="359"/>
      <c r="L14" s="361"/>
      <c r="M14" s="390"/>
      <c r="N14" s="366"/>
      <c r="O14" s="366"/>
      <c r="P14" s="367"/>
      <c r="Q14" s="372"/>
      <c r="R14" s="366"/>
      <c r="S14" s="367"/>
      <c r="T14" s="372"/>
      <c r="U14" s="366"/>
      <c r="V14" s="367"/>
      <c r="W14" s="372"/>
      <c r="X14" s="366"/>
      <c r="Y14" s="367"/>
      <c r="Z14" s="372"/>
      <c r="AA14" s="366"/>
      <c r="AB14" s="367"/>
      <c r="AC14" s="372"/>
      <c r="AD14" s="366"/>
      <c r="AE14" s="367"/>
      <c r="AF14" s="375"/>
      <c r="AG14" s="159" t="s">
        <v>25</v>
      </c>
      <c r="AH14" s="160" t="s">
        <v>26</v>
      </c>
      <c r="AI14" s="161"/>
      <c r="AJ14" s="372"/>
      <c r="AK14" s="366"/>
      <c r="AL14" s="367"/>
      <c r="AM14" s="372"/>
      <c r="AN14" s="366"/>
      <c r="AO14" s="367"/>
      <c r="AP14" s="372"/>
      <c r="AQ14" s="366"/>
      <c r="AR14" s="367"/>
      <c r="AS14" s="365"/>
      <c r="AT14" s="366"/>
      <c r="AU14" s="367"/>
      <c r="AV14" s="365"/>
      <c r="AW14" s="366"/>
      <c r="AX14" s="367"/>
      <c r="AY14" s="365"/>
      <c r="AZ14" s="366"/>
      <c r="BA14" s="367"/>
      <c r="BN14" s="4"/>
      <c r="BO14" s="4"/>
      <c r="BP14" s="4"/>
      <c r="BQ14" s="4"/>
      <c r="BR14" s="4"/>
      <c r="BS14" s="4"/>
    </row>
    <row r="15" spans="1:71" ht="0.6" customHeight="1" thickBot="1" x14ac:dyDescent="0.3">
      <c r="A15" s="392"/>
      <c r="B15" s="361"/>
      <c r="C15" s="359"/>
      <c r="D15" s="361"/>
      <c r="E15" s="359"/>
      <c r="F15" s="361"/>
      <c r="G15" s="359"/>
      <c r="H15" s="361"/>
      <c r="I15" s="359"/>
      <c r="J15" s="361"/>
      <c r="K15" s="359"/>
      <c r="L15" s="361"/>
      <c r="M15" s="390"/>
      <c r="N15" s="366"/>
      <c r="O15" s="366"/>
      <c r="P15" s="367"/>
      <c r="Q15" s="372"/>
      <c r="R15" s="366"/>
      <c r="S15" s="367"/>
      <c r="T15" s="372"/>
      <c r="U15" s="366"/>
      <c r="V15" s="367"/>
      <c r="W15" s="372"/>
      <c r="X15" s="366"/>
      <c r="Y15" s="367"/>
      <c r="Z15" s="372"/>
      <c r="AA15" s="366"/>
      <c r="AB15" s="367"/>
      <c r="AC15" s="372"/>
      <c r="AD15" s="366"/>
      <c r="AE15" s="367"/>
      <c r="AF15" s="375"/>
      <c r="AG15" s="159" t="s">
        <v>27</v>
      </c>
      <c r="AH15" s="160" t="s">
        <v>28</v>
      </c>
      <c r="AI15" s="161"/>
      <c r="AJ15" s="372"/>
      <c r="AK15" s="366"/>
      <c r="AL15" s="367"/>
      <c r="AM15" s="372"/>
      <c r="AN15" s="366"/>
      <c r="AO15" s="367"/>
      <c r="AP15" s="372"/>
      <c r="AQ15" s="366"/>
      <c r="AR15" s="367"/>
      <c r="AS15" s="365"/>
      <c r="AT15" s="366"/>
      <c r="AU15" s="367"/>
      <c r="AV15" s="365"/>
      <c r="AW15" s="366"/>
      <c r="AX15" s="367"/>
      <c r="AY15" s="365"/>
      <c r="AZ15" s="366"/>
      <c r="BA15" s="367"/>
      <c r="BN15" s="4"/>
      <c r="BO15" s="4"/>
      <c r="BP15" s="4"/>
      <c r="BQ15" s="4"/>
      <c r="BR15" s="4"/>
      <c r="BS15" s="4"/>
    </row>
    <row r="16" spans="1:71" ht="1.1499999999999999" hidden="1" customHeight="1" x14ac:dyDescent="0.25">
      <c r="A16" s="392"/>
      <c r="B16" s="361"/>
      <c r="C16" s="359"/>
      <c r="D16" s="361"/>
      <c r="E16" s="359"/>
      <c r="F16" s="361"/>
      <c r="G16" s="359"/>
      <c r="H16" s="361"/>
      <c r="I16" s="359"/>
      <c r="J16" s="361"/>
      <c r="K16" s="359"/>
      <c r="L16" s="361"/>
      <c r="M16" s="390"/>
      <c r="N16" s="366"/>
      <c r="O16" s="366"/>
      <c r="P16" s="367"/>
      <c r="Q16" s="372"/>
      <c r="R16" s="366"/>
      <c r="S16" s="367"/>
      <c r="T16" s="372"/>
      <c r="U16" s="366"/>
      <c r="V16" s="367"/>
      <c r="W16" s="372"/>
      <c r="X16" s="366"/>
      <c r="Y16" s="367"/>
      <c r="Z16" s="372"/>
      <c r="AA16" s="366"/>
      <c r="AB16" s="367"/>
      <c r="AC16" s="372"/>
      <c r="AD16" s="366"/>
      <c r="AE16" s="367"/>
      <c r="AF16" s="375"/>
      <c r="AG16" s="159" t="s">
        <v>29</v>
      </c>
      <c r="AH16" s="160" t="s">
        <v>30</v>
      </c>
      <c r="AI16" s="161"/>
      <c r="AJ16" s="372"/>
      <c r="AK16" s="366"/>
      <c r="AL16" s="367"/>
      <c r="AM16" s="372"/>
      <c r="AN16" s="366"/>
      <c r="AO16" s="367"/>
      <c r="AP16" s="372"/>
      <c r="AQ16" s="366"/>
      <c r="AR16" s="367"/>
      <c r="AS16" s="365"/>
      <c r="AT16" s="366"/>
      <c r="AU16" s="367"/>
      <c r="AV16" s="365"/>
      <c r="AW16" s="366"/>
      <c r="AX16" s="367"/>
      <c r="AY16" s="365"/>
      <c r="AZ16" s="366"/>
      <c r="BA16" s="367"/>
      <c r="BN16" s="4"/>
      <c r="BO16" s="4"/>
      <c r="BP16" s="4"/>
      <c r="BQ16" s="4"/>
      <c r="BR16" s="4"/>
      <c r="BS16" s="4"/>
    </row>
    <row r="17" spans="1:71" ht="3" hidden="1" customHeight="1" x14ac:dyDescent="0.25">
      <c r="A17" s="392"/>
      <c r="B17" s="361"/>
      <c r="C17" s="359"/>
      <c r="D17" s="361"/>
      <c r="E17" s="359"/>
      <c r="F17" s="361"/>
      <c r="G17" s="359"/>
      <c r="H17" s="361"/>
      <c r="I17" s="359"/>
      <c r="J17" s="361"/>
      <c r="K17" s="359"/>
      <c r="L17" s="361"/>
      <c r="M17" s="390"/>
      <c r="N17" s="366"/>
      <c r="O17" s="366"/>
      <c r="P17" s="367"/>
      <c r="Q17" s="372"/>
      <c r="R17" s="366"/>
      <c r="S17" s="367"/>
      <c r="T17" s="372"/>
      <c r="U17" s="366"/>
      <c r="V17" s="367"/>
      <c r="W17" s="372"/>
      <c r="X17" s="366"/>
      <c r="Y17" s="367"/>
      <c r="Z17" s="372"/>
      <c r="AA17" s="366"/>
      <c r="AB17" s="367"/>
      <c r="AC17" s="372"/>
      <c r="AD17" s="366"/>
      <c r="AE17" s="367"/>
      <c r="AF17" s="375"/>
      <c r="AG17" s="159" t="s">
        <v>31</v>
      </c>
      <c r="AH17" s="160" t="s">
        <v>32</v>
      </c>
      <c r="AI17" s="161"/>
      <c r="AJ17" s="373"/>
      <c r="AK17" s="369"/>
      <c r="AL17" s="370"/>
      <c r="AM17" s="373"/>
      <c r="AN17" s="369"/>
      <c r="AO17" s="370"/>
      <c r="AP17" s="373"/>
      <c r="AQ17" s="369"/>
      <c r="AR17" s="370"/>
      <c r="AS17" s="368"/>
      <c r="AT17" s="369"/>
      <c r="AU17" s="370"/>
      <c r="AV17" s="368"/>
      <c r="AW17" s="369"/>
      <c r="AX17" s="370"/>
      <c r="AY17" s="368"/>
      <c r="AZ17" s="369"/>
      <c r="BA17" s="370"/>
      <c r="BN17" s="4"/>
      <c r="BO17" s="4"/>
      <c r="BP17" s="4"/>
      <c r="BQ17" s="4"/>
      <c r="BR17" s="4"/>
      <c r="BS17" s="4"/>
    </row>
    <row r="18" spans="1:71" ht="1.5" hidden="1" customHeight="1" x14ac:dyDescent="0.25">
      <c r="A18" s="392"/>
      <c r="B18" s="361"/>
      <c r="C18" s="359"/>
      <c r="D18" s="361"/>
      <c r="E18" s="359"/>
      <c r="F18" s="361"/>
      <c r="G18" s="359"/>
      <c r="H18" s="361"/>
      <c r="I18" s="359"/>
      <c r="J18" s="361"/>
      <c r="K18" s="359"/>
      <c r="L18" s="361"/>
      <c r="M18" s="390"/>
      <c r="N18" s="366"/>
      <c r="O18" s="366"/>
      <c r="P18" s="367"/>
      <c r="Q18" s="372"/>
      <c r="R18" s="366"/>
      <c r="S18" s="367"/>
      <c r="T18" s="372"/>
      <c r="U18" s="366"/>
      <c r="V18" s="367"/>
      <c r="W18" s="372"/>
      <c r="X18" s="366"/>
      <c r="Y18" s="367"/>
      <c r="Z18" s="372"/>
      <c r="AA18" s="366"/>
      <c r="AB18" s="367"/>
      <c r="AC18" s="372"/>
      <c r="AD18" s="366"/>
      <c r="AE18" s="367"/>
      <c r="AF18" s="375"/>
      <c r="AG18" s="159" t="s">
        <v>33</v>
      </c>
      <c r="AH18" s="162"/>
      <c r="AI18" s="163"/>
      <c r="AJ18" s="352" t="s">
        <v>40</v>
      </c>
      <c r="AK18" s="6"/>
      <c r="AL18" s="355"/>
      <c r="AM18" s="352" t="s">
        <v>40</v>
      </c>
      <c r="AN18" s="6"/>
      <c r="AO18" s="355"/>
      <c r="AP18" s="352" t="s">
        <v>40</v>
      </c>
      <c r="AQ18" s="6"/>
      <c r="AR18" s="355"/>
      <c r="AS18" s="382" t="s">
        <v>40</v>
      </c>
      <c r="AT18" s="6"/>
      <c r="AU18" s="355"/>
      <c r="AV18" s="382" t="s">
        <v>40</v>
      </c>
      <c r="AW18" s="6"/>
      <c r="AX18" s="355"/>
      <c r="AY18" s="382" t="s">
        <v>40</v>
      </c>
      <c r="AZ18" s="6"/>
      <c r="BA18" s="355"/>
      <c r="BN18" s="4"/>
      <c r="BO18" s="4"/>
      <c r="BP18" s="4"/>
      <c r="BQ18" s="4"/>
      <c r="BR18" s="4"/>
      <c r="BS18" s="4"/>
    </row>
    <row r="19" spans="1:71" ht="1.5" customHeight="1" x14ac:dyDescent="0.25">
      <c r="A19" s="392"/>
      <c r="B19" s="361"/>
      <c r="C19" s="359"/>
      <c r="D19" s="361"/>
      <c r="E19" s="359"/>
      <c r="F19" s="361"/>
      <c r="G19" s="359"/>
      <c r="H19" s="361"/>
      <c r="I19" s="359"/>
      <c r="J19" s="361"/>
      <c r="K19" s="359"/>
      <c r="L19" s="361"/>
      <c r="M19" s="390"/>
      <c r="N19" s="366"/>
      <c r="O19" s="366"/>
      <c r="P19" s="367"/>
      <c r="Q19" s="372"/>
      <c r="R19" s="366"/>
      <c r="S19" s="367"/>
      <c r="T19" s="372"/>
      <c r="U19" s="366"/>
      <c r="V19" s="367"/>
      <c r="W19" s="372"/>
      <c r="X19" s="366"/>
      <c r="Y19" s="367"/>
      <c r="Z19" s="372"/>
      <c r="AA19" s="366"/>
      <c r="AB19" s="367"/>
      <c r="AC19" s="372"/>
      <c r="AD19" s="366"/>
      <c r="AE19" s="367"/>
      <c r="AF19" s="375"/>
      <c r="AG19" s="159" t="s">
        <v>47</v>
      </c>
      <c r="AH19" s="162"/>
      <c r="AI19" s="163"/>
      <c r="AJ19" s="353"/>
      <c r="AK19" s="6"/>
      <c r="AL19" s="356"/>
      <c r="AM19" s="353"/>
      <c r="AN19" s="6"/>
      <c r="AO19" s="356"/>
      <c r="AP19" s="353"/>
      <c r="AQ19" s="6"/>
      <c r="AR19" s="356"/>
      <c r="AS19" s="383"/>
      <c r="AT19" s="6"/>
      <c r="AU19" s="356"/>
      <c r="AV19" s="383"/>
      <c r="AW19" s="6"/>
      <c r="AX19" s="356"/>
      <c r="AY19" s="383"/>
      <c r="AZ19" s="6"/>
      <c r="BA19" s="356"/>
      <c r="BN19" s="4"/>
      <c r="BO19" s="4"/>
      <c r="BP19" s="4"/>
      <c r="BQ19" s="4"/>
      <c r="BR19" s="4"/>
      <c r="BS19" s="4"/>
    </row>
    <row r="20" spans="1:71" ht="0.6" customHeight="1" thickBot="1" x14ac:dyDescent="0.3">
      <c r="A20" s="392"/>
      <c r="B20" s="361"/>
      <c r="C20" s="359"/>
      <c r="D20" s="361"/>
      <c r="E20" s="359"/>
      <c r="F20" s="361"/>
      <c r="G20" s="359"/>
      <c r="H20" s="361"/>
      <c r="I20" s="359"/>
      <c r="J20" s="361"/>
      <c r="K20" s="359"/>
      <c r="L20" s="361"/>
      <c r="M20" s="390"/>
      <c r="N20" s="369"/>
      <c r="O20" s="369"/>
      <c r="P20" s="370"/>
      <c r="Q20" s="373"/>
      <c r="R20" s="369"/>
      <c r="S20" s="370"/>
      <c r="T20" s="373"/>
      <c r="U20" s="369"/>
      <c r="V20" s="370"/>
      <c r="W20" s="373"/>
      <c r="X20" s="369"/>
      <c r="Y20" s="370"/>
      <c r="Z20" s="373"/>
      <c r="AA20" s="369"/>
      <c r="AB20" s="370"/>
      <c r="AC20" s="373"/>
      <c r="AD20" s="369"/>
      <c r="AE20" s="370"/>
      <c r="AF20" s="375"/>
      <c r="AG20" s="159" t="s">
        <v>194</v>
      </c>
      <c r="AH20" s="162"/>
      <c r="AI20" s="163"/>
      <c r="AJ20" s="353"/>
      <c r="AK20" s="6"/>
      <c r="AL20" s="356"/>
      <c r="AM20" s="353"/>
      <c r="AN20" s="6"/>
      <c r="AO20" s="356"/>
      <c r="AP20" s="353"/>
      <c r="AQ20" s="6"/>
      <c r="AR20" s="356"/>
      <c r="AS20" s="383"/>
      <c r="AT20" s="6"/>
      <c r="AU20" s="356"/>
      <c r="AV20" s="383"/>
      <c r="AW20" s="6"/>
      <c r="AX20" s="356"/>
      <c r="AY20" s="383"/>
      <c r="AZ20" s="6"/>
      <c r="BA20" s="356"/>
      <c r="BN20" s="4"/>
      <c r="BO20" s="4"/>
      <c r="BP20" s="4"/>
      <c r="BQ20" s="4"/>
      <c r="BR20" s="4"/>
      <c r="BS20" s="4"/>
    </row>
    <row r="21" spans="1:71" ht="6.6" hidden="1" customHeight="1" x14ac:dyDescent="0.25">
      <c r="A21" s="392"/>
      <c r="B21" s="361"/>
      <c r="C21" s="359"/>
      <c r="D21" s="361"/>
      <c r="E21" s="359"/>
      <c r="F21" s="361"/>
      <c r="G21" s="359"/>
      <c r="H21" s="361"/>
      <c r="I21" s="359"/>
      <c r="J21" s="361"/>
      <c r="K21" s="359"/>
      <c r="L21" s="361"/>
      <c r="M21" s="390"/>
      <c r="N21" s="364" t="s">
        <v>36</v>
      </c>
      <c r="O21" s="6" t="s">
        <v>37</v>
      </c>
      <c r="P21" s="355" t="s">
        <v>38</v>
      </c>
      <c r="Q21" s="352" t="s">
        <v>36</v>
      </c>
      <c r="R21" s="6" t="s">
        <v>37</v>
      </c>
      <c r="S21" s="355" t="s">
        <v>38</v>
      </c>
      <c r="T21" s="352" t="s">
        <v>36</v>
      </c>
      <c r="U21" s="6" t="s">
        <v>37</v>
      </c>
      <c r="V21" s="355" t="s">
        <v>38</v>
      </c>
      <c r="W21" s="352" t="s">
        <v>36</v>
      </c>
      <c r="X21" s="6" t="s">
        <v>37</v>
      </c>
      <c r="Y21" s="355" t="s">
        <v>38</v>
      </c>
      <c r="Z21" s="352" t="s">
        <v>36</v>
      </c>
      <c r="AA21" s="6" t="s">
        <v>37</v>
      </c>
      <c r="AB21" s="355" t="s">
        <v>38</v>
      </c>
      <c r="AC21" s="352" t="s">
        <v>36</v>
      </c>
      <c r="AD21" s="6" t="s">
        <v>37</v>
      </c>
      <c r="AE21" s="355" t="s">
        <v>38</v>
      </c>
      <c r="AF21" s="375"/>
      <c r="AG21" s="159"/>
      <c r="AH21" s="162"/>
      <c r="AI21" s="163"/>
      <c r="AJ21" s="353"/>
      <c r="AK21" s="6"/>
      <c r="AL21" s="356"/>
      <c r="AM21" s="353"/>
      <c r="AN21" s="6"/>
      <c r="AO21" s="356"/>
      <c r="AP21" s="353"/>
      <c r="AQ21" s="6"/>
      <c r="AR21" s="356"/>
      <c r="AS21" s="383"/>
      <c r="AT21" s="6"/>
      <c r="AU21" s="356"/>
      <c r="AV21" s="383"/>
      <c r="AW21" s="6"/>
      <c r="AX21" s="356"/>
      <c r="AY21" s="383"/>
      <c r="AZ21" s="6"/>
      <c r="BA21" s="356"/>
      <c r="BN21" s="4"/>
      <c r="BO21" s="4"/>
      <c r="BP21" s="4"/>
      <c r="BQ21" s="4"/>
      <c r="BR21" s="4"/>
      <c r="BS21" s="4"/>
    </row>
    <row r="22" spans="1:71" ht="6.6" hidden="1" customHeight="1" x14ac:dyDescent="0.25">
      <c r="A22" s="392"/>
      <c r="B22" s="361"/>
      <c r="C22" s="359"/>
      <c r="D22" s="361"/>
      <c r="E22" s="359"/>
      <c r="F22" s="361"/>
      <c r="G22" s="359"/>
      <c r="H22" s="361"/>
      <c r="I22" s="359"/>
      <c r="J22" s="361"/>
      <c r="K22" s="359"/>
      <c r="L22" s="361"/>
      <c r="M22" s="390"/>
      <c r="N22" s="367"/>
      <c r="O22" s="6" t="s">
        <v>21</v>
      </c>
      <c r="P22" s="356"/>
      <c r="Q22" s="353"/>
      <c r="R22" s="6" t="s">
        <v>21</v>
      </c>
      <c r="S22" s="356"/>
      <c r="T22" s="353"/>
      <c r="U22" s="6" t="s">
        <v>21</v>
      </c>
      <c r="V22" s="356"/>
      <c r="W22" s="353"/>
      <c r="X22" s="6" t="s">
        <v>21</v>
      </c>
      <c r="Y22" s="356"/>
      <c r="Z22" s="353"/>
      <c r="AA22" s="6" t="s">
        <v>21</v>
      </c>
      <c r="AB22" s="356"/>
      <c r="AC22" s="353"/>
      <c r="AD22" s="6" t="s">
        <v>21</v>
      </c>
      <c r="AE22" s="356"/>
      <c r="AF22" s="375"/>
      <c r="AG22" s="164"/>
      <c r="AH22" s="162"/>
      <c r="AI22" s="163"/>
      <c r="AJ22" s="353"/>
      <c r="AK22" s="6"/>
      <c r="AL22" s="356"/>
      <c r="AM22" s="353"/>
      <c r="AN22" s="6"/>
      <c r="AO22" s="356"/>
      <c r="AP22" s="353"/>
      <c r="AQ22" s="6"/>
      <c r="AR22" s="356"/>
      <c r="AS22" s="383"/>
      <c r="AT22" s="6"/>
      <c r="AU22" s="356"/>
      <c r="AV22" s="383"/>
      <c r="AW22" s="6"/>
      <c r="AX22" s="356"/>
      <c r="AY22" s="383"/>
      <c r="AZ22" s="6"/>
      <c r="BA22" s="356"/>
      <c r="BN22" s="4"/>
      <c r="BO22" s="4"/>
      <c r="BP22" s="4"/>
      <c r="BQ22" s="4"/>
      <c r="BR22" s="4"/>
      <c r="BS22" s="4"/>
    </row>
    <row r="23" spans="1:71" ht="6.6" hidden="1" customHeight="1" x14ac:dyDescent="0.25">
      <c r="A23" s="392"/>
      <c r="B23" s="361"/>
      <c r="C23" s="359"/>
      <c r="D23" s="361"/>
      <c r="E23" s="359"/>
      <c r="F23" s="361"/>
      <c r="G23" s="359"/>
      <c r="H23" s="361"/>
      <c r="I23" s="359"/>
      <c r="J23" s="361"/>
      <c r="K23" s="359"/>
      <c r="L23" s="361"/>
      <c r="M23" s="390"/>
      <c r="N23" s="367"/>
      <c r="O23" s="6" t="s">
        <v>41</v>
      </c>
      <c r="P23" s="356"/>
      <c r="Q23" s="353"/>
      <c r="R23" s="6" t="s">
        <v>41</v>
      </c>
      <c r="S23" s="356"/>
      <c r="T23" s="353"/>
      <c r="U23" s="6" t="s">
        <v>41</v>
      </c>
      <c r="V23" s="356"/>
      <c r="W23" s="353"/>
      <c r="X23" s="6" t="s">
        <v>41</v>
      </c>
      <c r="Y23" s="356"/>
      <c r="Z23" s="353"/>
      <c r="AA23" s="6" t="s">
        <v>41</v>
      </c>
      <c r="AB23" s="356"/>
      <c r="AC23" s="353"/>
      <c r="AD23" s="6" t="s">
        <v>41</v>
      </c>
      <c r="AE23" s="356"/>
      <c r="AF23" s="375"/>
      <c r="AG23" s="164"/>
      <c r="AH23" s="162"/>
      <c r="AI23" s="163"/>
      <c r="AJ23" s="353"/>
      <c r="AK23" s="6"/>
      <c r="AL23" s="356"/>
      <c r="AM23" s="353"/>
      <c r="AN23" s="6"/>
      <c r="AO23" s="356"/>
      <c r="AP23" s="353"/>
      <c r="AQ23" s="6"/>
      <c r="AR23" s="356"/>
      <c r="AS23" s="383"/>
      <c r="AT23" s="6"/>
      <c r="AU23" s="356"/>
      <c r="AV23" s="383"/>
      <c r="AW23" s="6"/>
      <c r="AX23" s="356"/>
      <c r="AY23" s="383"/>
      <c r="AZ23" s="6"/>
      <c r="BA23" s="356"/>
      <c r="BN23" s="4"/>
      <c r="BO23" s="4"/>
      <c r="BP23" s="4"/>
      <c r="BQ23" s="4"/>
      <c r="BR23" s="4"/>
      <c r="BS23" s="4"/>
    </row>
    <row r="24" spans="1:71" ht="0.6" hidden="1" customHeight="1" x14ac:dyDescent="0.25">
      <c r="A24" s="392"/>
      <c r="B24" s="361"/>
      <c r="C24" s="359"/>
      <c r="D24" s="361"/>
      <c r="E24" s="359"/>
      <c r="F24" s="361"/>
      <c r="G24" s="359"/>
      <c r="H24" s="361"/>
      <c r="I24" s="359"/>
      <c r="J24" s="361"/>
      <c r="K24" s="359"/>
      <c r="L24" s="361"/>
      <c r="M24" s="390"/>
      <c r="N24" s="367"/>
      <c r="O24" s="6" t="s">
        <v>42</v>
      </c>
      <c r="P24" s="356"/>
      <c r="Q24" s="353"/>
      <c r="R24" s="6" t="s">
        <v>42</v>
      </c>
      <c r="S24" s="356"/>
      <c r="T24" s="353"/>
      <c r="U24" s="6" t="s">
        <v>42</v>
      </c>
      <c r="V24" s="356"/>
      <c r="W24" s="353"/>
      <c r="X24" s="6" t="s">
        <v>42</v>
      </c>
      <c r="Y24" s="356"/>
      <c r="Z24" s="353"/>
      <c r="AA24" s="6" t="s">
        <v>42</v>
      </c>
      <c r="AB24" s="356"/>
      <c r="AC24" s="353"/>
      <c r="AD24" s="6" t="s">
        <v>42</v>
      </c>
      <c r="AE24" s="356"/>
      <c r="AF24" s="375"/>
      <c r="AG24" s="164"/>
      <c r="AH24" s="162"/>
      <c r="AI24" s="163"/>
      <c r="AJ24" s="353"/>
      <c r="AK24" s="6"/>
      <c r="AL24" s="356"/>
      <c r="AM24" s="353"/>
      <c r="AN24" s="6"/>
      <c r="AO24" s="356"/>
      <c r="AP24" s="353"/>
      <c r="AQ24" s="6"/>
      <c r="AR24" s="356"/>
      <c r="AS24" s="383"/>
      <c r="AT24" s="6"/>
      <c r="AU24" s="356"/>
      <c r="AV24" s="383"/>
      <c r="AW24" s="6"/>
      <c r="AX24" s="356"/>
      <c r="AY24" s="383"/>
      <c r="AZ24" s="6"/>
      <c r="BA24" s="356"/>
      <c r="BN24" s="4"/>
      <c r="BO24" s="4"/>
      <c r="BP24" s="4"/>
      <c r="BQ24" s="4"/>
      <c r="BR24" s="4"/>
      <c r="BS24" s="4"/>
    </row>
    <row r="25" spans="1:71" ht="6.6" hidden="1" customHeight="1" x14ac:dyDescent="0.25">
      <c r="A25" s="392"/>
      <c r="B25" s="361"/>
      <c r="C25" s="359"/>
      <c r="D25" s="361"/>
      <c r="E25" s="359"/>
      <c r="F25" s="361"/>
      <c r="G25" s="359"/>
      <c r="H25" s="361"/>
      <c r="I25" s="359"/>
      <c r="J25" s="361"/>
      <c r="K25" s="359"/>
      <c r="L25" s="361"/>
      <c r="M25" s="390"/>
      <c r="N25" s="367"/>
      <c r="O25" s="6" t="s">
        <v>43</v>
      </c>
      <c r="P25" s="356"/>
      <c r="Q25" s="353"/>
      <c r="R25" s="6" t="s">
        <v>43</v>
      </c>
      <c r="S25" s="356"/>
      <c r="T25" s="353"/>
      <c r="U25" s="6" t="s">
        <v>43</v>
      </c>
      <c r="V25" s="356"/>
      <c r="W25" s="353"/>
      <c r="X25" s="6" t="s">
        <v>43</v>
      </c>
      <c r="Y25" s="356"/>
      <c r="Z25" s="353"/>
      <c r="AA25" s="6" t="s">
        <v>43</v>
      </c>
      <c r="AB25" s="356"/>
      <c r="AC25" s="353"/>
      <c r="AD25" s="6" t="s">
        <v>43</v>
      </c>
      <c r="AE25" s="356"/>
      <c r="AF25" s="375"/>
      <c r="AG25" s="164"/>
      <c r="AH25" s="162"/>
      <c r="AI25" s="163"/>
      <c r="AJ25" s="353"/>
      <c r="AK25" s="6"/>
      <c r="AL25" s="356"/>
      <c r="AM25" s="353"/>
      <c r="AN25" s="6"/>
      <c r="AO25" s="356"/>
      <c r="AP25" s="353"/>
      <c r="AQ25" s="6"/>
      <c r="AR25" s="356"/>
      <c r="AS25" s="383"/>
      <c r="AT25" s="6"/>
      <c r="AU25" s="356"/>
      <c r="AV25" s="383"/>
      <c r="AW25" s="6"/>
      <c r="AX25" s="356"/>
      <c r="AY25" s="383"/>
      <c r="AZ25" s="6"/>
      <c r="BA25" s="356"/>
      <c r="BN25" s="4"/>
      <c r="BO25" s="4"/>
      <c r="BP25" s="4"/>
      <c r="BQ25" s="4"/>
      <c r="BR25" s="4"/>
      <c r="BS25" s="4"/>
    </row>
    <row r="26" spans="1:71" ht="6.6" hidden="1" customHeight="1" x14ac:dyDescent="0.25">
      <c r="A26" s="392"/>
      <c r="B26" s="361"/>
      <c r="C26" s="359"/>
      <c r="D26" s="361"/>
      <c r="E26" s="359"/>
      <c r="F26" s="361"/>
      <c r="G26" s="359"/>
      <c r="H26" s="361"/>
      <c r="I26" s="359"/>
      <c r="J26" s="361"/>
      <c r="K26" s="359"/>
      <c r="L26" s="361"/>
      <c r="M26" s="390"/>
      <c r="N26" s="367"/>
      <c r="O26" s="6" t="s">
        <v>44</v>
      </c>
      <c r="P26" s="356"/>
      <c r="Q26" s="353"/>
      <c r="R26" s="6" t="s">
        <v>44</v>
      </c>
      <c r="S26" s="356"/>
      <c r="T26" s="353"/>
      <c r="U26" s="6" t="s">
        <v>44</v>
      </c>
      <c r="V26" s="356"/>
      <c r="W26" s="353"/>
      <c r="X26" s="6" t="s">
        <v>44</v>
      </c>
      <c r="Y26" s="356"/>
      <c r="Z26" s="353"/>
      <c r="AA26" s="6" t="s">
        <v>44</v>
      </c>
      <c r="AB26" s="356"/>
      <c r="AC26" s="353"/>
      <c r="AD26" s="6" t="s">
        <v>44</v>
      </c>
      <c r="AE26" s="356"/>
      <c r="AF26" s="375"/>
      <c r="AG26" s="164"/>
      <c r="AH26" s="162"/>
      <c r="AI26" s="163"/>
      <c r="AJ26" s="353"/>
      <c r="AK26" s="6"/>
      <c r="AL26" s="356"/>
      <c r="AM26" s="353"/>
      <c r="AN26" s="6"/>
      <c r="AO26" s="356"/>
      <c r="AP26" s="353"/>
      <c r="AQ26" s="6"/>
      <c r="AR26" s="356"/>
      <c r="AS26" s="383"/>
      <c r="AT26" s="6"/>
      <c r="AU26" s="356"/>
      <c r="AV26" s="383"/>
      <c r="AW26" s="6"/>
      <c r="AX26" s="356"/>
      <c r="AY26" s="383"/>
      <c r="AZ26" s="6"/>
      <c r="BA26" s="356"/>
      <c r="BN26" s="4"/>
      <c r="BO26" s="4"/>
      <c r="BP26" s="4"/>
      <c r="BQ26" s="4"/>
      <c r="BR26" s="4"/>
      <c r="BS26" s="4"/>
    </row>
    <row r="27" spans="1:71" ht="6.6" hidden="1" customHeight="1" thickBot="1" x14ac:dyDescent="0.3">
      <c r="A27" s="392"/>
      <c r="B27" s="361"/>
      <c r="C27" s="359"/>
      <c r="D27" s="361"/>
      <c r="E27" s="359"/>
      <c r="F27" s="361"/>
      <c r="G27" s="359"/>
      <c r="H27" s="361"/>
      <c r="I27" s="359"/>
      <c r="J27" s="361"/>
      <c r="K27" s="359"/>
      <c r="L27" s="361"/>
      <c r="M27" s="390"/>
      <c r="N27" s="367"/>
      <c r="O27" s="6" t="s">
        <v>45</v>
      </c>
      <c r="P27" s="356"/>
      <c r="Q27" s="353"/>
      <c r="R27" s="6" t="s">
        <v>45</v>
      </c>
      <c r="S27" s="356"/>
      <c r="T27" s="353"/>
      <c r="U27" s="6" t="s">
        <v>45</v>
      </c>
      <c r="V27" s="356"/>
      <c r="W27" s="353"/>
      <c r="X27" s="6" t="s">
        <v>45</v>
      </c>
      <c r="Y27" s="356"/>
      <c r="Z27" s="353"/>
      <c r="AA27" s="6" t="s">
        <v>45</v>
      </c>
      <c r="AB27" s="356"/>
      <c r="AC27" s="353"/>
      <c r="AD27" s="6" t="s">
        <v>45</v>
      </c>
      <c r="AE27" s="356"/>
      <c r="AF27" s="375"/>
      <c r="AG27" s="164"/>
      <c r="AH27" s="162"/>
      <c r="AI27" s="163"/>
      <c r="AJ27" s="354"/>
      <c r="AK27" s="20"/>
      <c r="AL27" s="357"/>
      <c r="AM27" s="354"/>
      <c r="AN27" s="20"/>
      <c r="AO27" s="357"/>
      <c r="AP27" s="354"/>
      <c r="AQ27" s="20"/>
      <c r="AR27" s="357"/>
      <c r="AS27" s="384"/>
      <c r="AT27" s="20"/>
      <c r="AU27" s="357"/>
      <c r="AV27" s="384"/>
      <c r="AW27" s="20"/>
      <c r="AX27" s="357"/>
      <c r="AY27" s="384"/>
      <c r="AZ27" s="20"/>
      <c r="BA27" s="357"/>
      <c r="BN27" s="4"/>
      <c r="BO27" s="4"/>
      <c r="BP27" s="4"/>
      <c r="BQ27" s="4"/>
      <c r="BR27" s="4"/>
      <c r="BS27" s="4"/>
    </row>
    <row r="28" spans="1:71" ht="6" hidden="1" customHeight="1" x14ac:dyDescent="0.25">
      <c r="A28" s="392"/>
      <c r="B28" s="361"/>
      <c r="C28" s="359"/>
      <c r="D28" s="361"/>
      <c r="E28" s="359"/>
      <c r="F28" s="361"/>
      <c r="G28" s="359"/>
      <c r="H28" s="361"/>
      <c r="I28" s="359"/>
      <c r="J28" s="361"/>
      <c r="K28" s="359"/>
      <c r="L28" s="361"/>
      <c r="M28" s="390"/>
      <c r="N28" s="367"/>
      <c r="O28" s="6" t="s">
        <v>46</v>
      </c>
      <c r="P28" s="356"/>
      <c r="Q28" s="353"/>
      <c r="R28" s="6" t="s">
        <v>46</v>
      </c>
      <c r="S28" s="356"/>
      <c r="T28" s="353"/>
      <c r="U28" s="6" t="s">
        <v>46</v>
      </c>
      <c r="V28" s="356"/>
      <c r="W28" s="353"/>
      <c r="X28" s="6" t="s">
        <v>46</v>
      </c>
      <c r="Y28" s="356"/>
      <c r="Z28" s="353"/>
      <c r="AA28" s="6" t="s">
        <v>46</v>
      </c>
      <c r="AB28" s="356"/>
      <c r="AC28" s="353"/>
      <c r="AD28" s="6" t="s">
        <v>46</v>
      </c>
      <c r="AE28" s="356"/>
      <c r="AF28" s="375"/>
      <c r="AG28" s="164"/>
      <c r="AH28" s="162"/>
      <c r="AI28" s="163"/>
      <c r="AJ28" s="163"/>
      <c r="AK28" s="163"/>
      <c r="AL28" s="163"/>
      <c r="AM28" s="163"/>
      <c r="AN28" s="163"/>
      <c r="AO28" s="163"/>
      <c r="AP28" s="30"/>
      <c r="AQ28" s="30"/>
      <c r="AR28" s="30"/>
      <c r="AS28" s="30"/>
      <c r="AT28" s="30"/>
      <c r="AU28" s="30"/>
      <c r="AV28" s="30"/>
      <c r="BN28" s="4"/>
      <c r="BO28" s="4"/>
      <c r="BP28" s="4"/>
      <c r="BQ28" s="4"/>
      <c r="BR28" s="4"/>
      <c r="BS28" s="4"/>
    </row>
    <row r="29" spans="1:71" ht="7.15" hidden="1" customHeight="1" x14ac:dyDescent="0.25">
      <c r="A29" s="392"/>
      <c r="B29" s="361"/>
      <c r="C29" s="359"/>
      <c r="D29" s="361"/>
      <c r="E29" s="359"/>
      <c r="F29" s="361"/>
      <c r="G29" s="359"/>
      <c r="H29" s="361"/>
      <c r="I29" s="359"/>
      <c r="J29" s="361"/>
      <c r="K29" s="359"/>
      <c r="L29" s="361"/>
      <c r="M29" s="390"/>
      <c r="N29" s="367"/>
      <c r="O29" s="6" t="s">
        <v>41</v>
      </c>
      <c r="P29" s="356"/>
      <c r="Q29" s="353"/>
      <c r="R29" s="6" t="s">
        <v>41</v>
      </c>
      <c r="S29" s="356"/>
      <c r="T29" s="353"/>
      <c r="U29" s="6" t="s">
        <v>41</v>
      </c>
      <c r="V29" s="356"/>
      <c r="W29" s="353"/>
      <c r="X29" s="6" t="s">
        <v>41</v>
      </c>
      <c r="Y29" s="356"/>
      <c r="Z29" s="353"/>
      <c r="AA29" s="6" t="s">
        <v>41</v>
      </c>
      <c r="AB29" s="356"/>
      <c r="AC29" s="353"/>
      <c r="AD29" s="6" t="s">
        <v>41</v>
      </c>
      <c r="AE29" s="356"/>
      <c r="AF29" s="375"/>
      <c r="AG29" s="164"/>
      <c r="AH29" s="162"/>
      <c r="AI29" s="163"/>
      <c r="AJ29" s="163"/>
      <c r="AK29" s="163"/>
      <c r="AL29" s="163"/>
      <c r="AM29" s="163"/>
      <c r="AN29" s="163"/>
      <c r="AO29" s="163"/>
      <c r="AP29" s="30"/>
      <c r="AQ29" s="30"/>
      <c r="AR29" s="30"/>
      <c r="AS29" s="30"/>
      <c r="AT29" s="30"/>
      <c r="AU29" s="30"/>
      <c r="AV29" s="30"/>
      <c r="BN29" s="4"/>
      <c r="BO29" s="4"/>
      <c r="BP29" s="4"/>
      <c r="BQ29" s="4"/>
      <c r="BR29" s="4"/>
      <c r="BS29" s="4"/>
    </row>
    <row r="30" spans="1:71" ht="9" hidden="1" customHeight="1" thickBot="1" x14ac:dyDescent="0.3">
      <c r="A30" s="392"/>
      <c r="B30" s="361"/>
      <c r="C30" s="359"/>
      <c r="D30" s="361"/>
      <c r="E30" s="359"/>
      <c r="F30" s="361"/>
      <c r="G30" s="359"/>
      <c r="H30" s="361"/>
      <c r="I30" s="359"/>
      <c r="J30" s="361"/>
      <c r="K30" s="359"/>
      <c r="L30" s="361"/>
      <c r="M30" s="390"/>
      <c r="N30" s="367"/>
      <c r="O30" s="6" t="s">
        <v>47</v>
      </c>
      <c r="P30" s="356"/>
      <c r="Q30" s="353"/>
      <c r="R30" s="6" t="s">
        <v>47</v>
      </c>
      <c r="S30" s="356"/>
      <c r="T30" s="353"/>
      <c r="U30" s="6" t="s">
        <v>47</v>
      </c>
      <c r="V30" s="356"/>
      <c r="W30" s="353"/>
      <c r="X30" s="6" t="s">
        <v>47</v>
      </c>
      <c r="Y30" s="356"/>
      <c r="Z30" s="353"/>
      <c r="AA30" s="6" t="s">
        <v>47</v>
      </c>
      <c r="AB30" s="356"/>
      <c r="AC30" s="353"/>
      <c r="AD30" s="6" t="s">
        <v>47</v>
      </c>
      <c r="AE30" s="356"/>
      <c r="AF30" s="375"/>
      <c r="AG30" s="164"/>
      <c r="AH30" s="162"/>
      <c r="AI30" s="163"/>
      <c r="AJ30" s="163"/>
      <c r="AK30" s="163"/>
      <c r="AL30" s="163"/>
      <c r="AM30" s="163"/>
      <c r="AN30" s="163"/>
      <c r="AO30" s="163"/>
      <c r="AP30" s="30"/>
      <c r="AQ30" s="30"/>
      <c r="AR30" s="30"/>
      <c r="AS30" s="30"/>
      <c r="AT30" s="30"/>
      <c r="AU30" s="30"/>
      <c r="AV30" s="30"/>
      <c r="BN30" s="4"/>
      <c r="BO30" s="4"/>
      <c r="BP30" s="4"/>
      <c r="BQ30" s="4"/>
      <c r="BR30" s="4"/>
      <c r="BS30" s="4"/>
    </row>
    <row r="31" spans="1:71" s="30" customFormat="1" ht="13.5" customHeight="1" x14ac:dyDescent="0.25">
      <c r="A31" s="386" t="s">
        <v>48</v>
      </c>
      <c r="B31" s="387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387"/>
      <c r="AE31" s="387"/>
      <c r="AF31" s="387"/>
      <c r="AG31" s="387"/>
      <c r="AH31" s="388"/>
      <c r="AI31" s="29"/>
      <c r="AJ31" s="29"/>
      <c r="AK31" s="29"/>
      <c r="AL31" s="29"/>
      <c r="AM31" s="29"/>
      <c r="AN31" s="29"/>
      <c r="AO31" s="29"/>
    </row>
    <row r="32" spans="1:71" s="36" customFormat="1" ht="0.75" hidden="1" customHeight="1" x14ac:dyDescent="0.25">
      <c r="A32" s="32" t="s">
        <v>49</v>
      </c>
      <c r="B32" s="165">
        <f>B33+B34+B37</f>
        <v>13</v>
      </c>
      <c r="C32" s="165">
        <f t="shared" ref="C32" si="0">C33+C34+C37</f>
        <v>0</v>
      </c>
      <c r="D32" s="165">
        <f>D33+D34+D37</f>
        <v>5</v>
      </c>
      <c r="E32" s="165">
        <f t="shared" ref="E32:AH32" si="1">E33+E34+E37</f>
        <v>0</v>
      </c>
      <c r="F32" s="165">
        <f t="shared" si="1"/>
        <v>8</v>
      </c>
      <c r="G32" s="328">
        <f t="shared" si="1"/>
        <v>0</v>
      </c>
      <c r="H32" s="165">
        <f t="shared" si="1"/>
        <v>10</v>
      </c>
      <c r="I32" s="165">
        <f t="shared" si="1"/>
        <v>10</v>
      </c>
      <c r="J32" s="165">
        <f t="shared" si="1"/>
        <v>10</v>
      </c>
      <c r="K32" s="165">
        <f t="shared" si="1"/>
        <v>8</v>
      </c>
      <c r="L32" s="165">
        <f t="shared" si="1"/>
        <v>0</v>
      </c>
      <c r="M32" s="165">
        <f t="shared" si="1"/>
        <v>0</v>
      </c>
      <c r="N32" s="165">
        <f t="shared" si="1"/>
        <v>1</v>
      </c>
      <c r="O32" s="165">
        <f t="shared" si="1"/>
        <v>0</v>
      </c>
      <c r="P32" s="165">
        <f t="shared" si="1"/>
        <v>1</v>
      </c>
      <c r="Q32" s="165">
        <f t="shared" si="1"/>
        <v>13</v>
      </c>
      <c r="R32" s="165">
        <f t="shared" si="1"/>
        <v>5</v>
      </c>
      <c r="S32" s="165">
        <f t="shared" si="1"/>
        <v>8</v>
      </c>
      <c r="T32" s="165">
        <f t="shared" si="1"/>
        <v>16</v>
      </c>
      <c r="U32" s="165">
        <f t="shared" si="1"/>
        <v>8</v>
      </c>
      <c r="V32" s="165">
        <f t="shared" si="1"/>
        <v>8</v>
      </c>
      <c r="W32" s="165">
        <f t="shared" si="1"/>
        <v>0</v>
      </c>
      <c r="X32" s="165">
        <f t="shared" si="1"/>
        <v>0</v>
      </c>
      <c r="Y32" s="165">
        <f t="shared" si="1"/>
        <v>0</v>
      </c>
      <c r="Z32" s="165">
        <f t="shared" si="1"/>
        <v>3</v>
      </c>
      <c r="AA32" s="165">
        <f t="shared" si="1"/>
        <v>2</v>
      </c>
      <c r="AB32" s="165">
        <f t="shared" si="1"/>
        <v>1</v>
      </c>
      <c r="AC32" s="165">
        <f t="shared" si="1"/>
        <v>0</v>
      </c>
      <c r="AD32" s="165">
        <f t="shared" si="1"/>
        <v>0</v>
      </c>
      <c r="AE32" s="165">
        <f t="shared" si="1"/>
        <v>0</v>
      </c>
      <c r="AF32" s="165">
        <f t="shared" si="1"/>
        <v>33</v>
      </c>
      <c r="AG32" s="165">
        <f>AG33+AG34+AG37</f>
        <v>15</v>
      </c>
      <c r="AH32" s="165">
        <f t="shared" si="1"/>
        <v>18</v>
      </c>
      <c r="AI32" s="166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</row>
    <row r="33" spans="1:65" s="30" customFormat="1" ht="13.5" customHeight="1" x14ac:dyDescent="0.25">
      <c r="A33" s="38" t="s">
        <v>50</v>
      </c>
      <c r="B33" s="46">
        <v>5</v>
      </c>
      <c r="C33" s="67">
        <v>0</v>
      </c>
      <c r="D33" s="46">
        <v>0</v>
      </c>
      <c r="E33" s="67">
        <f>D33-R33</f>
        <v>0</v>
      </c>
      <c r="F33" s="46">
        <v>0</v>
      </c>
      <c r="G33" s="67">
        <f>F33-U33</f>
        <v>0</v>
      </c>
      <c r="H33" s="46">
        <v>0</v>
      </c>
      <c r="I33" s="67"/>
      <c r="J33" s="46"/>
      <c r="K33" s="67"/>
      <c r="L33" s="46"/>
      <c r="M33" s="67"/>
      <c r="N33" s="39">
        <f>O33+P33</f>
        <v>0</v>
      </c>
      <c r="O33" s="90">
        <v>0</v>
      </c>
      <c r="P33" s="91">
        <v>0</v>
      </c>
      <c r="Q33" s="39">
        <f>R33+S33</f>
        <v>0</v>
      </c>
      <c r="R33" s="90">
        <v>0</v>
      </c>
      <c r="S33" s="91">
        <v>0</v>
      </c>
      <c r="T33" s="39">
        <f>U33+V33</f>
        <v>7</v>
      </c>
      <c r="U33" s="90">
        <v>0</v>
      </c>
      <c r="V33" s="91">
        <v>7</v>
      </c>
      <c r="W33" s="39"/>
      <c r="X33" s="90"/>
      <c r="Y33" s="91"/>
      <c r="Z33" s="39"/>
      <c r="AA33" s="90"/>
      <c r="AB33" s="91"/>
      <c r="AC33" s="39"/>
      <c r="AD33" s="90"/>
      <c r="AE33" s="91"/>
      <c r="AF33" s="39">
        <f>AG33+AH33</f>
        <v>7</v>
      </c>
      <c r="AG33" s="90">
        <f>O33+R33+U33</f>
        <v>0</v>
      </c>
      <c r="AH33" s="91">
        <f>P33+S33+V33</f>
        <v>7</v>
      </c>
      <c r="AI33" s="73"/>
      <c r="AJ33" s="167"/>
      <c r="AK33" s="168"/>
      <c r="AL33" s="168">
        <v>7</v>
      </c>
      <c r="AM33" s="167"/>
      <c r="AN33" s="168"/>
      <c r="AO33" s="168"/>
      <c r="AP33" s="167">
        <f t="shared" ref="AP33:AP45" si="2" xml:space="preserve"> IF(T33=0, 0,IF(T33&gt;0, IF(T33&lt;=15,15-T33,IF(T33&lt;=30,30-T33,IF(T33&lt;=45,45-T33, 0)))))</f>
        <v>8</v>
      </c>
      <c r="AQ33" s="168"/>
      <c r="AR33" s="168"/>
      <c r="AS33" s="167">
        <f t="shared" ref="AS33:AS45" si="3" xml:space="preserve"> IF(W33=0, 0,IF(W33&gt;0, IF(W33&lt;=15,15-W33,IF(W33&lt;=30,30-W33,IF(W33&lt;=45,45-W33, 0)))))</f>
        <v>0</v>
      </c>
      <c r="AT33" s="168"/>
      <c r="AU33" s="168"/>
      <c r="AV33" s="167">
        <f t="shared" ref="AV33:AV45" si="4" xml:space="preserve"> IF(Z33=0, 0,IF(Z33&gt;0, IF(Z33&lt;=15,15-Z33,IF(Z33&lt;=30,30-Z33,IF(Z33&lt;=45,45-Z33, 0)))))</f>
        <v>0</v>
      </c>
      <c r="AW33" s="168"/>
      <c r="AX33" s="168"/>
      <c r="AY33" s="167">
        <f t="shared" ref="AY33:AY45" si="5" xml:space="preserve"> IF(AC33=0, 0,IF(AC33&gt;0, IF(AC33&lt;=15,15-AC33,IF(AC33&lt;=30,30-AC33,IF(AC33&lt;=45,45-AC33, 0)))))</f>
        <v>0</v>
      </c>
      <c r="AZ33" s="168"/>
      <c r="BA33" s="168"/>
    </row>
    <row r="34" spans="1:65" s="30" customFormat="1" x14ac:dyDescent="0.25">
      <c r="A34" s="39" t="s">
        <v>56</v>
      </c>
      <c r="B34" s="46">
        <f>B35+B36</f>
        <v>8</v>
      </c>
      <c r="C34" s="67">
        <v>0</v>
      </c>
      <c r="D34" s="46">
        <f>D35+D36</f>
        <v>5</v>
      </c>
      <c r="E34" s="67">
        <f t="shared" ref="E34:AH34" si="6">E35+E36</f>
        <v>0</v>
      </c>
      <c r="F34" s="46">
        <f t="shared" si="6"/>
        <v>8</v>
      </c>
      <c r="G34" s="67">
        <f t="shared" si="6"/>
        <v>0</v>
      </c>
      <c r="H34" s="46">
        <f t="shared" si="6"/>
        <v>10</v>
      </c>
      <c r="I34" s="67">
        <f t="shared" si="6"/>
        <v>10</v>
      </c>
      <c r="J34" s="46">
        <f t="shared" si="6"/>
        <v>10</v>
      </c>
      <c r="K34" s="67">
        <f t="shared" si="6"/>
        <v>8</v>
      </c>
      <c r="L34" s="46"/>
      <c r="M34" s="67"/>
      <c r="N34" s="39">
        <f t="shared" si="6"/>
        <v>0</v>
      </c>
      <c r="O34" s="90"/>
      <c r="P34" s="91"/>
      <c r="Q34" s="39">
        <f t="shared" si="6"/>
        <v>9</v>
      </c>
      <c r="R34" s="90">
        <f t="shared" si="6"/>
        <v>5</v>
      </c>
      <c r="S34" s="91">
        <f t="shared" si="6"/>
        <v>4</v>
      </c>
      <c r="T34" s="39">
        <f t="shared" si="6"/>
        <v>9</v>
      </c>
      <c r="U34" s="90">
        <f t="shared" si="6"/>
        <v>8</v>
      </c>
      <c r="V34" s="91">
        <f t="shared" si="6"/>
        <v>1</v>
      </c>
      <c r="W34" s="39">
        <f t="shared" si="6"/>
        <v>0</v>
      </c>
      <c r="X34" s="90">
        <f t="shared" si="6"/>
        <v>0</v>
      </c>
      <c r="Y34" s="91">
        <f t="shared" si="6"/>
        <v>0</v>
      </c>
      <c r="Z34" s="39">
        <f t="shared" si="6"/>
        <v>3</v>
      </c>
      <c r="AA34" s="90">
        <f t="shared" si="6"/>
        <v>2</v>
      </c>
      <c r="AB34" s="91">
        <f t="shared" si="6"/>
        <v>1</v>
      </c>
      <c r="AC34" s="39">
        <f t="shared" si="6"/>
        <v>0</v>
      </c>
      <c r="AD34" s="90">
        <f t="shared" si="6"/>
        <v>0</v>
      </c>
      <c r="AE34" s="91">
        <f t="shared" si="6"/>
        <v>0</v>
      </c>
      <c r="AF34" s="39">
        <f t="shared" si="6"/>
        <v>21</v>
      </c>
      <c r="AG34" s="90">
        <f>AG35+AG36</f>
        <v>15</v>
      </c>
      <c r="AH34" s="91">
        <f t="shared" si="6"/>
        <v>6</v>
      </c>
      <c r="AI34" s="73"/>
      <c r="AJ34" s="167"/>
      <c r="AK34" s="168"/>
      <c r="AL34" s="168"/>
      <c r="AM34" s="167"/>
      <c r="AN34" s="168"/>
      <c r="AO34" s="168"/>
      <c r="AP34" s="167">
        <f t="shared" si="2"/>
        <v>6</v>
      </c>
      <c r="AQ34" s="168"/>
      <c r="AR34" s="168"/>
      <c r="AS34" s="167">
        <f t="shared" si="3"/>
        <v>0</v>
      </c>
      <c r="AT34" s="168"/>
      <c r="AU34" s="168"/>
      <c r="AV34" s="167">
        <f t="shared" si="4"/>
        <v>12</v>
      </c>
      <c r="AW34" s="168"/>
      <c r="AX34" s="168"/>
      <c r="AY34" s="167">
        <f t="shared" si="5"/>
        <v>0</v>
      </c>
      <c r="AZ34" s="168"/>
      <c r="BA34" s="168"/>
    </row>
    <row r="35" spans="1:65" s="30" customFormat="1" x14ac:dyDescent="0.25">
      <c r="A35" s="49" t="s">
        <v>57</v>
      </c>
      <c r="B35" s="70"/>
      <c r="C35" s="104">
        <f>B35-O35</f>
        <v>0</v>
      </c>
      <c r="D35" s="168">
        <v>0</v>
      </c>
      <c r="E35" s="104">
        <f>D35-R35</f>
        <v>0</v>
      </c>
      <c r="F35" s="218">
        <v>8</v>
      </c>
      <c r="G35" s="18">
        <f>F35-U35</f>
        <v>0</v>
      </c>
      <c r="H35" s="218">
        <v>10</v>
      </c>
      <c r="I35" s="18">
        <f>H35-X35</f>
        <v>10</v>
      </c>
      <c r="J35" s="218">
        <v>10</v>
      </c>
      <c r="K35" s="18">
        <f>J35-AA35</f>
        <v>8</v>
      </c>
      <c r="L35" s="218"/>
      <c r="M35" s="18"/>
      <c r="N35" s="171">
        <f t="shared" ref="N35:N36" si="7">O35+P35</f>
        <v>0</v>
      </c>
      <c r="O35" s="71"/>
      <c r="P35" s="72"/>
      <c r="Q35" s="171">
        <f t="shared" ref="Q35:Q38" si="8">R35+S35</f>
        <v>0</v>
      </c>
      <c r="R35" s="71"/>
      <c r="S35" s="72"/>
      <c r="T35" s="171">
        <f t="shared" ref="T35" si="9">U35+V35</f>
        <v>9</v>
      </c>
      <c r="U35" s="71">
        <v>8</v>
      </c>
      <c r="V35" s="72">
        <v>1</v>
      </c>
      <c r="W35" s="171">
        <f t="shared" ref="W35" si="10">X35+Y35</f>
        <v>0</v>
      </c>
      <c r="X35" s="71">
        <v>0</v>
      </c>
      <c r="Y35" s="72">
        <v>0</v>
      </c>
      <c r="Z35" s="171">
        <f t="shared" ref="Z35" si="11">AA35+AB35</f>
        <v>3</v>
      </c>
      <c r="AA35" s="71">
        <v>2</v>
      </c>
      <c r="AB35" s="72">
        <v>1</v>
      </c>
      <c r="AC35" s="171">
        <f t="shared" ref="AC35" si="12">AD35+AE35</f>
        <v>0</v>
      </c>
      <c r="AD35" s="71">
        <v>0</v>
      </c>
      <c r="AE35" s="72">
        <v>0</v>
      </c>
      <c r="AF35" s="86">
        <f t="shared" ref="AF35:AF36" si="13">AG35+AH35</f>
        <v>12</v>
      </c>
      <c r="AG35" s="50">
        <f>O35+R35+U35+X35+AA35+AD35</f>
        <v>10</v>
      </c>
      <c r="AH35" s="52">
        <f>P35+S35+V35+Y35+AB35+AE35</f>
        <v>2</v>
      </c>
      <c r="AI35" s="73"/>
      <c r="AJ35" s="167"/>
      <c r="AK35" s="168"/>
      <c r="AL35" s="168"/>
      <c r="AM35" s="167"/>
      <c r="AN35" s="168"/>
      <c r="AO35" s="168"/>
      <c r="AP35" s="167">
        <f t="shared" si="2"/>
        <v>6</v>
      </c>
      <c r="AQ35" s="168"/>
      <c r="AR35" s="168"/>
      <c r="AS35" s="167">
        <f t="shared" si="3"/>
        <v>0</v>
      </c>
      <c r="AT35" s="168"/>
      <c r="AU35" s="168"/>
      <c r="AV35" s="167">
        <f t="shared" si="4"/>
        <v>12</v>
      </c>
      <c r="AW35" s="168"/>
      <c r="AX35" s="168"/>
      <c r="AY35" s="167">
        <f t="shared" si="5"/>
        <v>0</v>
      </c>
      <c r="AZ35" s="168"/>
      <c r="BA35" s="168"/>
    </row>
    <row r="36" spans="1:65" s="30" customFormat="1" x14ac:dyDescent="0.25">
      <c r="A36" s="49" t="s">
        <v>58</v>
      </c>
      <c r="B36" s="330">
        <v>8</v>
      </c>
      <c r="C36" s="104">
        <v>0</v>
      </c>
      <c r="D36" s="330">
        <v>5</v>
      </c>
      <c r="E36" s="71">
        <f>D36-R36</f>
        <v>0</v>
      </c>
      <c r="F36" s="330"/>
      <c r="G36" s="331"/>
      <c r="H36" s="330"/>
      <c r="I36" s="331"/>
      <c r="J36" s="330"/>
      <c r="K36" s="331"/>
      <c r="L36" s="330"/>
      <c r="M36" s="331"/>
      <c r="N36" s="171">
        <f t="shared" si="7"/>
        <v>0</v>
      </c>
      <c r="O36" s="71"/>
      <c r="P36" s="72"/>
      <c r="Q36" s="171">
        <f t="shared" si="8"/>
        <v>9</v>
      </c>
      <c r="R36" s="71">
        <v>5</v>
      </c>
      <c r="S36" s="72">
        <v>4</v>
      </c>
      <c r="T36" s="171"/>
      <c r="U36" s="71"/>
      <c r="V36" s="72"/>
      <c r="W36" s="171"/>
      <c r="X36" s="71"/>
      <c r="Y36" s="72"/>
      <c r="Z36" s="171"/>
      <c r="AA36" s="71"/>
      <c r="AB36" s="72"/>
      <c r="AC36" s="171"/>
      <c r="AD36" s="71"/>
      <c r="AE36" s="72"/>
      <c r="AF36" s="86">
        <f t="shared" si="13"/>
        <v>9</v>
      </c>
      <c r="AG36" s="50">
        <f>O36+R36+U36+X36+AA36+AD36</f>
        <v>5</v>
      </c>
      <c r="AH36" s="52">
        <f>P36+S36+V36+Y36+AB36+AE36</f>
        <v>4</v>
      </c>
      <c r="AI36" s="45"/>
      <c r="AJ36" s="167"/>
      <c r="AK36" s="167"/>
      <c r="AL36" s="167">
        <v>12</v>
      </c>
      <c r="AM36" s="167"/>
      <c r="AN36" s="167"/>
      <c r="AO36" s="167"/>
      <c r="AP36" s="167">
        <f t="shared" si="2"/>
        <v>0</v>
      </c>
      <c r="AQ36" s="167"/>
      <c r="AR36" s="167"/>
      <c r="AS36" s="167">
        <f t="shared" si="3"/>
        <v>0</v>
      </c>
      <c r="AT36" s="167"/>
      <c r="AU36" s="167"/>
      <c r="AV36" s="167">
        <f t="shared" si="4"/>
        <v>0</v>
      </c>
      <c r="AW36" s="167"/>
      <c r="AX36" s="167"/>
      <c r="AY36" s="167">
        <f t="shared" si="5"/>
        <v>0</v>
      </c>
      <c r="AZ36" s="167"/>
      <c r="BA36" s="167"/>
    </row>
    <row r="37" spans="1:65" s="30" customFormat="1" x14ac:dyDescent="0.25">
      <c r="A37" s="39" t="s">
        <v>195</v>
      </c>
      <c r="B37" s="330">
        <f>B38</f>
        <v>0</v>
      </c>
      <c r="C37" s="67">
        <f t="shared" ref="C37:AH37" si="14">C38</f>
        <v>0</v>
      </c>
      <c r="D37" s="46">
        <f t="shared" si="14"/>
        <v>0</v>
      </c>
      <c r="E37" s="67">
        <f t="shared" si="14"/>
        <v>0</v>
      </c>
      <c r="F37" s="46">
        <f t="shared" si="14"/>
        <v>0</v>
      </c>
      <c r="G37" s="67">
        <f t="shared" si="14"/>
        <v>0</v>
      </c>
      <c r="H37" s="46">
        <f t="shared" si="14"/>
        <v>0</v>
      </c>
      <c r="I37" s="67">
        <f t="shared" si="14"/>
        <v>0</v>
      </c>
      <c r="J37" s="46">
        <f t="shared" si="14"/>
        <v>0</v>
      </c>
      <c r="K37" s="67">
        <f t="shared" si="14"/>
        <v>0</v>
      </c>
      <c r="L37" s="46">
        <f t="shared" si="14"/>
        <v>0</v>
      </c>
      <c r="M37" s="67"/>
      <c r="N37" s="169">
        <f t="shared" si="14"/>
        <v>1</v>
      </c>
      <c r="O37" s="317">
        <f t="shared" si="14"/>
        <v>0</v>
      </c>
      <c r="P37" s="316">
        <f t="shared" si="14"/>
        <v>1</v>
      </c>
      <c r="Q37" s="169">
        <f t="shared" si="14"/>
        <v>4</v>
      </c>
      <c r="R37" s="317">
        <f t="shared" si="14"/>
        <v>0</v>
      </c>
      <c r="S37" s="316">
        <f t="shared" si="14"/>
        <v>4</v>
      </c>
      <c r="T37" s="169">
        <f t="shared" si="14"/>
        <v>0</v>
      </c>
      <c r="U37" s="317">
        <f t="shared" si="14"/>
        <v>0</v>
      </c>
      <c r="V37" s="316">
        <f t="shared" si="14"/>
        <v>0</v>
      </c>
      <c r="W37" s="169">
        <f t="shared" si="14"/>
        <v>0</v>
      </c>
      <c r="X37" s="317">
        <f t="shared" si="14"/>
        <v>0</v>
      </c>
      <c r="Y37" s="316">
        <f t="shared" si="14"/>
        <v>0</v>
      </c>
      <c r="Z37" s="169">
        <f t="shared" si="14"/>
        <v>0</v>
      </c>
      <c r="AA37" s="317">
        <f t="shared" si="14"/>
        <v>0</v>
      </c>
      <c r="AB37" s="316">
        <f t="shared" si="14"/>
        <v>0</v>
      </c>
      <c r="AC37" s="169">
        <f t="shared" si="14"/>
        <v>0</v>
      </c>
      <c r="AD37" s="317">
        <f t="shared" si="14"/>
        <v>0</v>
      </c>
      <c r="AE37" s="316">
        <f t="shared" si="14"/>
        <v>0</v>
      </c>
      <c r="AF37" s="169">
        <f t="shared" si="14"/>
        <v>5</v>
      </c>
      <c r="AG37" s="317">
        <f t="shared" si="14"/>
        <v>0</v>
      </c>
      <c r="AH37" s="316">
        <f t="shared" si="14"/>
        <v>5</v>
      </c>
      <c r="AI37" s="172"/>
      <c r="AJ37" s="167"/>
      <c r="AK37" s="167"/>
      <c r="AL37" s="167">
        <v>20</v>
      </c>
      <c r="AM37" s="167"/>
      <c r="AN37" s="167"/>
      <c r="AO37" s="167"/>
      <c r="AP37" s="167">
        <f t="shared" si="2"/>
        <v>0</v>
      </c>
      <c r="AQ37" s="167"/>
      <c r="AR37" s="167"/>
      <c r="AS37" s="167">
        <f t="shared" si="3"/>
        <v>0</v>
      </c>
      <c r="AT37" s="167"/>
      <c r="AU37" s="167"/>
      <c r="AV37" s="167">
        <f t="shared" si="4"/>
        <v>0</v>
      </c>
      <c r="AW37" s="167"/>
      <c r="AX37" s="167"/>
      <c r="AY37" s="167">
        <f t="shared" si="5"/>
        <v>0</v>
      </c>
      <c r="AZ37" s="167"/>
      <c r="BA37" s="167"/>
    </row>
    <row r="38" spans="1:65" s="30" customFormat="1" ht="21" hidden="1" customHeight="1" x14ac:dyDescent="0.25">
      <c r="A38" s="49" t="s">
        <v>61</v>
      </c>
      <c r="B38" s="218"/>
      <c r="C38" s="67">
        <f>B38-O38</f>
        <v>0</v>
      </c>
      <c r="D38" s="218">
        <v>0</v>
      </c>
      <c r="E38" s="67">
        <f>D38-R38</f>
        <v>0</v>
      </c>
      <c r="F38" s="218"/>
      <c r="G38" s="333"/>
      <c r="H38" s="218"/>
      <c r="I38" s="333"/>
      <c r="J38" s="218"/>
      <c r="K38" s="333"/>
      <c r="L38" s="218"/>
      <c r="M38" s="333"/>
      <c r="N38" s="46">
        <f t="shared" ref="N38" si="15">O38+P38</f>
        <v>1</v>
      </c>
      <c r="O38" s="67"/>
      <c r="P38" s="68">
        <v>1</v>
      </c>
      <c r="Q38" s="46">
        <f t="shared" si="8"/>
        <v>4</v>
      </c>
      <c r="R38" s="67"/>
      <c r="S38" s="68">
        <v>4</v>
      </c>
      <c r="T38" s="46"/>
      <c r="U38" s="67"/>
      <c r="V38" s="68"/>
      <c r="W38" s="46"/>
      <c r="X38" s="67"/>
      <c r="Y38" s="68"/>
      <c r="Z38" s="46"/>
      <c r="AA38" s="67"/>
      <c r="AB38" s="68"/>
      <c r="AC38" s="46"/>
      <c r="AD38" s="67"/>
      <c r="AE38" s="68"/>
      <c r="AF38" s="109">
        <f t="shared" ref="AF38" si="16">AG38+AH38</f>
        <v>5</v>
      </c>
      <c r="AG38" s="40">
        <f>O38+R38</f>
        <v>0</v>
      </c>
      <c r="AH38" s="43">
        <f>P38+S38</f>
        <v>5</v>
      </c>
      <c r="AI38" s="45"/>
      <c r="AJ38" s="167"/>
      <c r="AK38" s="167"/>
      <c r="AL38" s="167"/>
      <c r="AM38" s="167"/>
      <c r="AN38" s="167"/>
      <c r="AO38" s="167"/>
      <c r="AP38" s="167">
        <f t="shared" si="2"/>
        <v>0</v>
      </c>
      <c r="AQ38" s="167"/>
      <c r="AR38" s="167"/>
      <c r="AS38" s="167">
        <f t="shared" si="3"/>
        <v>0</v>
      </c>
      <c r="AT38" s="167"/>
      <c r="AU38" s="167"/>
      <c r="AV38" s="167">
        <f t="shared" si="4"/>
        <v>0</v>
      </c>
      <c r="AW38" s="167"/>
      <c r="AX38" s="167"/>
      <c r="AY38" s="167">
        <f t="shared" si="5"/>
        <v>0</v>
      </c>
      <c r="AZ38" s="167"/>
      <c r="BA38" s="167"/>
    </row>
    <row r="39" spans="1:65" s="176" customFormat="1" ht="13.5" hidden="1" customHeight="1" x14ac:dyDescent="0.25">
      <c r="A39" s="32" t="s">
        <v>64</v>
      </c>
      <c r="B39" s="64">
        <f>B40+B42+B43</f>
        <v>0</v>
      </c>
      <c r="C39" s="64">
        <f t="shared" ref="C39" si="17">C40+C42+C43</f>
        <v>0</v>
      </c>
      <c r="D39" s="64">
        <f>D40+D42+D43</f>
        <v>0</v>
      </c>
      <c r="E39" s="64">
        <f t="shared" ref="E39:AE39" si="18">E40+E42+E43</f>
        <v>0</v>
      </c>
      <c r="F39" s="64">
        <f t="shared" si="18"/>
        <v>0</v>
      </c>
      <c r="G39" s="64">
        <f t="shared" si="18"/>
        <v>0</v>
      </c>
      <c r="H39" s="64">
        <f t="shared" si="18"/>
        <v>0</v>
      </c>
      <c r="I39" s="64"/>
      <c r="J39" s="64"/>
      <c r="K39" s="64"/>
      <c r="L39" s="64"/>
      <c r="M39" s="64"/>
      <c r="N39" s="64">
        <f t="shared" si="18"/>
        <v>0</v>
      </c>
      <c r="O39" s="64">
        <f t="shared" si="18"/>
        <v>0</v>
      </c>
      <c r="P39" s="64">
        <f t="shared" si="18"/>
        <v>0</v>
      </c>
      <c r="Q39" s="64">
        <f t="shared" si="18"/>
        <v>15</v>
      </c>
      <c r="R39" s="64">
        <f t="shared" si="18"/>
        <v>0</v>
      </c>
      <c r="S39" s="64">
        <f t="shared" si="18"/>
        <v>15</v>
      </c>
      <c r="T39" s="64">
        <f t="shared" si="18"/>
        <v>5</v>
      </c>
      <c r="U39" s="64">
        <f t="shared" si="18"/>
        <v>0</v>
      </c>
      <c r="V39" s="64">
        <f t="shared" si="18"/>
        <v>5</v>
      </c>
      <c r="W39" s="64">
        <f t="shared" si="18"/>
        <v>0</v>
      </c>
      <c r="X39" s="64">
        <f t="shared" si="18"/>
        <v>0</v>
      </c>
      <c r="Y39" s="64">
        <f t="shared" si="18"/>
        <v>0</v>
      </c>
      <c r="Z39" s="64">
        <f t="shared" si="18"/>
        <v>0</v>
      </c>
      <c r="AA39" s="64">
        <f t="shared" si="18"/>
        <v>0</v>
      </c>
      <c r="AB39" s="64">
        <f t="shared" si="18"/>
        <v>0</v>
      </c>
      <c r="AC39" s="64">
        <f t="shared" si="18"/>
        <v>0</v>
      </c>
      <c r="AD39" s="64">
        <f t="shared" si="18"/>
        <v>0</v>
      </c>
      <c r="AE39" s="64">
        <f t="shared" si="18"/>
        <v>0</v>
      </c>
      <c r="AF39" s="64">
        <f>AF40+AF42+AF43</f>
        <v>20</v>
      </c>
      <c r="AG39" s="64">
        <f>AG40+AG42+AG43</f>
        <v>0</v>
      </c>
      <c r="AH39" s="64">
        <f>AH40+AH42+AH43</f>
        <v>20</v>
      </c>
      <c r="AI39" s="175"/>
      <c r="AJ39" s="167"/>
      <c r="AK39" s="167"/>
      <c r="AL39" s="167"/>
      <c r="AM39" s="167"/>
      <c r="AN39" s="167"/>
      <c r="AO39" s="167"/>
      <c r="AP39" s="167">
        <f t="shared" si="2"/>
        <v>10</v>
      </c>
      <c r="AQ39" s="167"/>
      <c r="AR39" s="167"/>
      <c r="AS39" s="167">
        <f t="shared" si="3"/>
        <v>0</v>
      </c>
      <c r="AT39" s="167"/>
      <c r="AU39" s="167"/>
      <c r="AV39" s="167">
        <f t="shared" si="4"/>
        <v>0</v>
      </c>
      <c r="AW39" s="167"/>
      <c r="AX39" s="167"/>
      <c r="AY39" s="167">
        <f t="shared" si="5"/>
        <v>0</v>
      </c>
      <c r="AZ39" s="167"/>
      <c r="BA39" s="167"/>
    </row>
    <row r="40" spans="1:65" s="30" customFormat="1" ht="12.75" customHeight="1" x14ac:dyDescent="0.25">
      <c r="A40" s="38" t="s">
        <v>196</v>
      </c>
      <c r="B40" s="46">
        <f>B41</f>
        <v>0</v>
      </c>
      <c r="C40" s="46">
        <f t="shared" ref="C40:AH40" si="19">C41</f>
        <v>0</v>
      </c>
      <c r="D40" s="46">
        <f t="shared" si="19"/>
        <v>0</v>
      </c>
      <c r="E40" s="46">
        <f t="shared" si="19"/>
        <v>0</v>
      </c>
      <c r="F40" s="46">
        <f t="shared" si="19"/>
        <v>0</v>
      </c>
      <c r="G40" s="46">
        <f t="shared" si="19"/>
        <v>0</v>
      </c>
      <c r="H40" s="46">
        <f t="shared" si="19"/>
        <v>0</v>
      </c>
      <c r="I40" s="46"/>
      <c r="J40" s="46"/>
      <c r="K40" s="46"/>
      <c r="L40" s="46"/>
      <c r="M40" s="46"/>
      <c r="N40" s="46">
        <f t="shared" si="19"/>
        <v>0</v>
      </c>
      <c r="O40" s="46">
        <f t="shared" si="19"/>
        <v>0</v>
      </c>
      <c r="P40" s="68">
        <f t="shared" si="19"/>
        <v>0</v>
      </c>
      <c r="Q40" s="46">
        <f t="shared" si="19"/>
        <v>0</v>
      </c>
      <c r="R40" s="46">
        <f t="shared" si="19"/>
        <v>0</v>
      </c>
      <c r="S40" s="68">
        <f t="shared" si="19"/>
        <v>0</v>
      </c>
      <c r="T40" s="46">
        <f t="shared" si="19"/>
        <v>0</v>
      </c>
      <c r="U40" s="46">
        <f t="shared" si="19"/>
        <v>0</v>
      </c>
      <c r="V40" s="46">
        <f t="shared" si="19"/>
        <v>0</v>
      </c>
      <c r="W40" s="46">
        <f t="shared" si="19"/>
        <v>0</v>
      </c>
      <c r="X40" s="46">
        <f t="shared" si="19"/>
        <v>0</v>
      </c>
      <c r="Y40" s="46">
        <f t="shared" si="19"/>
        <v>0</v>
      </c>
      <c r="Z40" s="46">
        <f t="shared" si="19"/>
        <v>0</v>
      </c>
      <c r="AA40" s="46">
        <f t="shared" si="19"/>
        <v>0</v>
      </c>
      <c r="AB40" s="46">
        <f t="shared" si="19"/>
        <v>0</v>
      </c>
      <c r="AC40" s="46">
        <f t="shared" si="19"/>
        <v>0</v>
      </c>
      <c r="AD40" s="46">
        <f t="shared" si="19"/>
        <v>0</v>
      </c>
      <c r="AE40" s="46">
        <f t="shared" si="19"/>
        <v>0</v>
      </c>
      <c r="AF40" s="46">
        <f t="shared" si="19"/>
        <v>0</v>
      </c>
      <c r="AG40" s="67">
        <f t="shared" si="19"/>
        <v>0</v>
      </c>
      <c r="AH40" s="68">
        <f t="shared" si="19"/>
        <v>0</v>
      </c>
      <c r="AI40" s="139"/>
      <c r="AJ40" s="167"/>
      <c r="AK40" s="167"/>
      <c r="AL40" s="167"/>
      <c r="AM40" s="167"/>
      <c r="AN40" s="167"/>
      <c r="AO40" s="167"/>
      <c r="AP40" s="167">
        <f t="shared" si="2"/>
        <v>0</v>
      </c>
      <c r="AQ40" s="167"/>
      <c r="AR40" s="167"/>
      <c r="AS40" s="167">
        <f t="shared" si="3"/>
        <v>0</v>
      </c>
      <c r="AT40" s="167"/>
      <c r="AU40" s="167"/>
      <c r="AV40" s="167">
        <f t="shared" si="4"/>
        <v>0</v>
      </c>
      <c r="AW40" s="167"/>
      <c r="AX40" s="167"/>
      <c r="AY40" s="167">
        <f t="shared" si="5"/>
        <v>0</v>
      </c>
      <c r="AZ40" s="167"/>
      <c r="BA40" s="167"/>
    </row>
    <row r="41" spans="1:65" s="30" customFormat="1" ht="21" hidden="1" customHeight="1" x14ac:dyDescent="0.25">
      <c r="A41" s="49" t="s">
        <v>66</v>
      </c>
      <c r="B41" s="39">
        <v>0</v>
      </c>
      <c r="C41" s="90">
        <f>B41-O41</f>
        <v>0</v>
      </c>
      <c r="D41" s="39">
        <v>0</v>
      </c>
      <c r="E41" s="90">
        <f>D41+R41</f>
        <v>0</v>
      </c>
      <c r="F41" s="39"/>
      <c r="G41" s="90"/>
      <c r="H41" s="39"/>
      <c r="I41" s="90"/>
      <c r="J41" s="39"/>
      <c r="K41" s="90"/>
      <c r="L41" s="39"/>
      <c r="M41" s="90"/>
      <c r="N41" s="46">
        <f>O41+P41</f>
        <v>0</v>
      </c>
      <c r="O41" s="67"/>
      <c r="P41" s="68">
        <v>0</v>
      </c>
      <c r="Q41" s="46">
        <f>R41+S41</f>
        <v>0</v>
      </c>
      <c r="R41" s="67"/>
      <c r="S41" s="68">
        <v>0</v>
      </c>
      <c r="T41" s="46"/>
      <c r="U41" s="67"/>
      <c r="V41" s="68"/>
      <c r="W41" s="46"/>
      <c r="X41" s="67"/>
      <c r="Y41" s="68"/>
      <c r="Z41" s="46"/>
      <c r="AA41" s="67"/>
      <c r="AB41" s="68"/>
      <c r="AC41" s="46"/>
      <c r="AD41" s="67"/>
      <c r="AE41" s="68"/>
      <c r="AF41" s="46">
        <f>AG41+AH41</f>
        <v>0</v>
      </c>
      <c r="AG41" s="67">
        <f>O41+R41+U41</f>
        <v>0</v>
      </c>
      <c r="AH41" s="68">
        <f>P41+S41+V41</f>
        <v>0</v>
      </c>
      <c r="AI41" s="139"/>
      <c r="AJ41" s="167"/>
      <c r="AK41" s="167"/>
      <c r="AL41" s="167">
        <v>10</v>
      </c>
      <c r="AM41" s="167"/>
      <c r="AN41" s="167"/>
      <c r="AO41" s="167"/>
      <c r="AP41" s="167">
        <f t="shared" si="2"/>
        <v>0</v>
      </c>
      <c r="AQ41" s="167"/>
      <c r="AR41" s="167"/>
      <c r="AS41" s="167">
        <f t="shared" si="3"/>
        <v>0</v>
      </c>
      <c r="AT41" s="167"/>
      <c r="AU41" s="167"/>
      <c r="AV41" s="167">
        <f t="shared" si="4"/>
        <v>0</v>
      </c>
      <c r="AW41" s="167"/>
      <c r="AX41" s="167"/>
      <c r="AY41" s="167">
        <f t="shared" si="5"/>
        <v>0</v>
      </c>
      <c r="AZ41" s="167"/>
      <c r="BA41" s="167"/>
    </row>
    <row r="42" spans="1:65" s="30" customFormat="1" ht="13.15" customHeight="1" x14ac:dyDescent="0.25">
      <c r="A42" s="38" t="s">
        <v>197</v>
      </c>
      <c r="B42" s="39">
        <v>0</v>
      </c>
      <c r="C42" s="67">
        <f>B42-O42</f>
        <v>0</v>
      </c>
      <c r="D42" s="46">
        <v>0</v>
      </c>
      <c r="E42" s="67">
        <f>D42-R42</f>
        <v>0</v>
      </c>
      <c r="F42" s="46">
        <v>0</v>
      </c>
      <c r="G42" s="67">
        <f>F42-U42</f>
        <v>0</v>
      </c>
      <c r="H42" s="39"/>
      <c r="I42" s="90"/>
      <c r="J42" s="39"/>
      <c r="K42" s="90"/>
      <c r="L42" s="39"/>
      <c r="M42" s="90"/>
      <c r="N42" s="46">
        <f t="shared" ref="N42" si="20">O42+P42</f>
        <v>0</v>
      </c>
      <c r="O42" s="67">
        <v>0</v>
      </c>
      <c r="P42" s="68"/>
      <c r="Q42" s="46">
        <f t="shared" ref="Q42" si="21">R42+S42</f>
        <v>9</v>
      </c>
      <c r="R42" s="67">
        <v>0</v>
      </c>
      <c r="S42" s="68">
        <v>9</v>
      </c>
      <c r="T42" s="46">
        <f t="shared" ref="T42" si="22">U42+V42</f>
        <v>5</v>
      </c>
      <c r="U42" s="67">
        <v>0</v>
      </c>
      <c r="V42" s="68">
        <v>5</v>
      </c>
      <c r="W42" s="46">
        <f t="shared" ref="W42" si="23">X42+Y42</f>
        <v>0</v>
      </c>
      <c r="X42" s="67">
        <v>0</v>
      </c>
      <c r="Y42" s="68">
        <v>0</v>
      </c>
      <c r="Z42" s="46">
        <f t="shared" ref="Z42" si="24">AA42+AB42</f>
        <v>0</v>
      </c>
      <c r="AA42" s="67">
        <v>0</v>
      </c>
      <c r="AB42" s="68">
        <v>0</v>
      </c>
      <c r="AC42" s="46">
        <f t="shared" ref="AC42" si="25">AD42+AE42</f>
        <v>0</v>
      </c>
      <c r="AD42" s="67">
        <v>0</v>
      </c>
      <c r="AE42" s="68">
        <v>0</v>
      </c>
      <c r="AF42" s="46">
        <f t="shared" ref="AF42:AF45" si="26">AG42+AH42</f>
        <v>14</v>
      </c>
      <c r="AG42" s="67">
        <f>O42+R42+U42</f>
        <v>0</v>
      </c>
      <c r="AH42" s="68">
        <f>P42+S42+V42</f>
        <v>14</v>
      </c>
      <c r="AI42" s="45"/>
      <c r="AJ42" s="167"/>
      <c r="AK42" s="167"/>
      <c r="AL42" s="167">
        <v>8</v>
      </c>
      <c r="AM42" s="167"/>
      <c r="AN42" s="167"/>
      <c r="AO42" s="167"/>
      <c r="AP42" s="167">
        <f t="shared" si="2"/>
        <v>10</v>
      </c>
      <c r="AQ42" s="167"/>
      <c r="AR42" s="167"/>
      <c r="AS42" s="167">
        <f t="shared" si="3"/>
        <v>0</v>
      </c>
      <c r="AT42" s="167"/>
      <c r="AU42" s="167"/>
      <c r="AV42" s="167">
        <f t="shared" si="4"/>
        <v>0</v>
      </c>
      <c r="AW42" s="167"/>
      <c r="AX42" s="167"/>
      <c r="AY42" s="167">
        <f t="shared" si="5"/>
        <v>0</v>
      </c>
      <c r="AZ42" s="167"/>
      <c r="BA42" s="167"/>
    </row>
    <row r="43" spans="1:65" s="30" customFormat="1" ht="12.75" customHeight="1" x14ac:dyDescent="0.25">
      <c r="A43" s="38" t="s">
        <v>68</v>
      </c>
      <c r="B43" s="46">
        <f>B45</f>
        <v>0</v>
      </c>
      <c r="C43" s="67">
        <f t="shared" ref="C43:AH43" si="27">C45</f>
        <v>0</v>
      </c>
      <c r="D43" s="46">
        <f t="shared" si="27"/>
        <v>0</v>
      </c>
      <c r="E43" s="67">
        <f t="shared" si="27"/>
        <v>0</v>
      </c>
      <c r="F43" s="46">
        <f t="shared" si="27"/>
        <v>0</v>
      </c>
      <c r="G43" s="67">
        <f t="shared" si="27"/>
        <v>0</v>
      </c>
      <c r="H43" s="46">
        <f t="shared" si="27"/>
        <v>0</v>
      </c>
      <c r="I43" s="67"/>
      <c r="J43" s="46"/>
      <c r="K43" s="67"/>
      <c r="L43" s="46"/>
      <c r="M43" s="67"/>
      <c r="N43" s="46">
        <f t="shared" si="27"/>
        <v>0</v>
      </c>
      <c r="O43" s="67">
        <f t="shared" si="27"/>
        <v>0</v>
      </c>
      <c r="P43" s="46">
        <f t="shared" si="27"/>
        <v>0</v>
      </c>
      <c r="Q43" s="46">
        <f t="shared" si="27"/>
        <v>6</v>
      </c>
      <c r="R43" s="67">
        <f t="shared" si="27"/>
        <v>0</v>
      </c>
      <c r="S43" s="46">
        <f t="shared" si="27"/>
        <v>6</v>
      </c>
      <c r="T43" s="46">
        <f t="shared" si="27"/>
        <v>0</v>
      </c>
      <c r="U43" s="67">
        <f t="shared" si="27"/>
        <v>0</v>
      </c>
      <c r="V43" s="46">
        <f t="shared" si="27"/>
        <v>0</v>
      </c>
      <c r="W43" s="46">
        <f t="shared" si="27"/>
        <v>0</v>
      </c>
      <c r="X43" s="67">
        <f t="shared" si="27"/>
        <v>0</v>
      </c>
      <c r="Y43" s="46">
        <f t="shared" si="27"/>
        <v>0</v>
      </c>
      <c r="Z43" s="46">
        <f t="shared" si="27"/>
        <v>0</v>
      </c>
      <c r="AA43" s="67">
        <f t="shared" si="27"/>
        <v>0</v>
      </c>
      <c r="AB43" s="46">
        <f t="shared" si="27"/>
        <v>0</v>
      </c>
      <c r="AC43" s="46">
        <f t="shared" si="27"/>
        <v>0</v>
      </c>
      <c r="AD43" s="67">
        <f t="shared" si="27"/>
        <v>0</v>
      </c>
      <c r="AE43" s="46">
        <f t="shared" si="27"/>
        <v>0</v>
      </c>
      <c r="AF43" s="46">
        <f t="shared" si="27"/>
        <v>6</v>
      </c>
      <c r="AG43" s="67">
        <f t="shared" si="27"/>
        <v>0</v>
      </c>
      <c r="AH43" s="68">
        <f t="shared" si="27"/>
        <v>6</v>
      </c>
      <c r="AI43" s="45"/>
      <c r="AJ43" s="167"/>
      <c r="AK43" s="167"/>
      <c r="AL43" s="167"/>
      <c r="AM43" s="167"/>
      <c r="AN43" s="167"/>
      <c r="AO43" s="167"/>
      <c r="AP43" s="167">
        <f t="shared" si="2"/>
        <v>0</v>
      </c>
      <c r="AQ43" s="167"/>
      <c r="AR43" s="167"/>
      <c r="AS43" s="167">
        <f t="shared" si="3"/>
        <v>0</v>
      </c>
      <c r="AT43" s="167"/>
      <c r="AU43" s="167"/>
      <c r="AV43" s="167">
        <f t="shared" si="4"/>
        <v>0</v>
      </c>
      <c r="AW43" s="167"/>
      <c r="AX43" s="167"/>
      <c r="AY43" s="167">
        <f t="shared" si="5"/>
        <v>0</v>
      </c>
      <c r="AZ43" s="167"/>
      <c r="BA43" s="167"/>
    </row>
    <row r="44" spans="1:65" s="30" customFormat="1" ht="13.15" hidden="1" customHeight="1" x14ac:dyDescent="0.3">
      <c r="A44" s="48" t="s">
        <v>69</v>
      </c>
      <c r="B44" s="177">
        <v>0</v>
      </c>
      <c r="C44" s="90">
        <f>B44-O44</f>
        <v>0</v>
      </c>
      <c r="D44" s="177">
        <v>0</v>
      </c>
      <c r="E44" s="170">
        <f>D44-R44</f>
        <v>0</v>
      </c>
      <c r="F44" s="177"/>
      <c r="G44" s="170"/>
      <c r="H44" s="169"/>
      <c r="I44" s="170"/>
      <c r="J44" s="169"/>
      <c r="K44" s="170"/>
      <c r="L44" s="169"/>
      <c r="M44" s="170"/>
      <c r="N44" s="128">
        <f>O44+P44</f>
        <v>0</v>
      </c>
      <c r="O44" s="178"/>
      <c r="P44" s="179"/>
      <c r="Q44" s="128">
        <f>R44+S44</f>
        <v>0</v>
      </c>
      <c r="R44" s="178"/>
      <c r="S44" s="179"/>
      <c r="T44" s="128">
        <f>U44+V44</f>
        <v>0</v>
      </c>
      <c r="U44" s="178">
        <v>0</v>
      </c>
      <c r="V44" s="179">
        <v>0</v>
      </c>
      <c r="W44" s="128">
        <f>X44+Y44</f>
        <v>0</v>
      </c>
      <c r="X44" s="178">
        <v>0</v>
      </c>
      <c r="Y44" s="179">
        <v>0</v>
      </c>
      <c r="Z44" s="128">
        <f>AA44+AB44</f>
        <v>0</v>
      </c>
      <c r="AA44" s="178">
        <v>0</v>
      </c>
      <c r="AB44" s="179">
        <v>0</v>
      </c>
      <c r="AC44" s="128">
        <f>AD44+AE44</f>
        <v>0</v>
      </c>
      <c r="AD44" s="178">
        <v>0</v>
      </c>
      <c r="AE44" s="179">
        <v>0</v>
      </c>
      <c r="AF44" s="70">
        <f t="shared" si="26"/>
        <v>0</v>
      </c>
      <c r="AG44" s="67">
        <f t="shared" ref="AG44:AH44" si="28">O44+R44+U44</f>
        <v>0</v>
      </c>
      <c r="AH44" s="68">
        <f t="shared" si="28"/>
        <v>0</v>
      </c>
      <c r="AI44" s="45"/>
      <c r="AJ44" s="167"/>
      <c r="AK44" s="167"/>
      <c r="AL44" s="167"/>
      <c r="AM44" s="167"/>
      <c r="AN44" s="167"/>
      <c r="AO44" s="167"/>
      <c r="AP44" s="167">
        <f t="shared" si="2"/>
        <v>0</v>
      </c>
      <c r="AQ44" s="167"/>
      <c r="AR44" s="167"/>
      <c r="AS44" s="167">
        <f t="shared" si="3"/>
        <v>0</v>
      </c>
      <c r="AT44" s="167"/>
      <c r="AU44" s="167"/>
      <c r="AV44" s="167">
        <f t="shared" si="4"/>
        <v>0</v>
      </c>
      <c r="AW44" s="167"/>
      <c r="AX44" s="167"/>
      <c r="AY44" s="167">
        <f t="shared" si="5"/>
        <v>0</v>
      </c>
      <c r="AZ44" s="167"/>
      <c r="BA44" s="167"/>
    </row>
    <row r="45" spans="1:65" ht="12" hidden="1" customHeight="1" x14ac:dyDescent="0.25">
      <c r="A45" s="48" t="s">
        <v>70</v>
      </c>
      <c r="B45" s="177">
        <v>0</v>
      </c>
      <c r="C45" s="90">
        <f>B45-O45</f>
        <v>0</v>
      </c>
      <c r="D45" s="177">
        <v>0</v>
      </c>
      <c r="E45" s="170">
        <f>D45-R45</f>
        <v>0</v>
      </c>
      <c r="F45" s="177"/>
      <c r="G45" s="180"/>
      <c r="H45" s="97"/>
      <c r="I45" s="180"/>
      <c r="J45" s="97"/>
      <c r="K45" s="180"/>
      <c r="L45" s="97"/>
      <c r="M45" s="180"/>
      <c r="N45" s="128">
        <f>O45+P45</f>
        <v>0</v>
      </c>
      <c r="O45" s="178"/>
      <c r="P45" s="179"/>
      <c r="Q45" s="128">
        <f>R45+S45</f>
        <v>6</v>
      </c>
      <c r="R45" s="178"/>
      <c r="S45" s="179">
        <v>6</v>
      </c>
      <c r="T45" s="128"/>
      <c r="U45" s="178"/>
      <c r="V45" s="179"/>
      <c r="W45" s="128"/>
      <c r="X45" s="178"/>
      <c r="Y45" s="179"/>
      <c r="Z45" s="128"/>
      <c r="AA45" s="178"/>
      <c r="AB45" s="179"/>
      <c r="AC45" s="128"/>
      <c r="AD45" s="178"/>
      <c r="AE45" s="179"/>
      <c r="AF45" s="70">
        <f t="shared" si="26"/>
        <v>6</v>
      </c>
      <c r="AG45" s="67">
        <f>O45+R45+U45</f>
        <v>0</v>
      </c>
      <c r="AH45" s="68">
        <f>P45+S45+V45</f>
        <v>6</v>
      </c>
      <c r="AI45" s="45"/>
      <c r="AJ45" s="167"/>
      <c r="AK45" s="167"/>
      <c r="AL45" s="167">
        <v>8</v>
      </c>
      <c r="AM45" s="167"/>
      <c r="AN45" s="167"/>
      <c r="AO45" s="167"/>
      <c r="AP45" s="167">
        <f t="shared" si="2"/>
        <v>0</v>
      </c>
      <c r="AQ45" s="167"/>
      <c r="AR45" s="167"/>
      <c r="AS45" s="167">
        <f t="shared" si="3"/>
        <v>0</v>
      </c>
      <c r="AT45" s="167"/>
      <c r="AU45" s="167"/>
      <c r="AV45" s="167">
        <f t="shared" si="4"/>
        <v>0</v>
      </c>
      <c r="AW45" s="167"/>
      <c r="AX45" s="167"/>
      <c r="AY45" s="167">
        <f t="shared" si="5"/>
        <v>0</v>
      </c>
      <c r="AZ45" s="167"/>
      <c r="BA45" s="167"/>
    </row>
    <row r="46" spans="1:65" s="183" customFormat="1" ht="12" hidden="1" customHeight="1" x14ac:dyDescent="0.2">
      <c r="A46" s="132" t="s">
        <v>76</v>
      </c>
      <c r="B46" s="130">
        <f t="shared" ref="B46:AH46" si="29">B32+B39</f>
        <v>13</v>
      </c>
      <c r="C46" s="130">
        <f t="shared" si="29"/>
        <v>0</v>
      </c>
      <c r="D46" s="130">
        <f t="shared" si="29"/>
        <v>5</v>
      </c>
      <c r="E46" s="130">
        <f t="shared" si="29"/>
        <v>0</v>
      </c>
      <c r="F46" s="130">
        <f t="shared" si="29"/>
        <v>8</v>
      </c>
      <c r="G46" s="130">
        <f t="shared" si="29"/>
        <v>0</v>
      </c>
      <c r="H46" s="130">
        <f t="shared" si="29"/>
        <v>10</v>
      </c>
      <c r="I46" s="130">
        <f t="shared" si="29"/>
        <v>10</v>
      </c>
      <c r="J46" s="130">
        <f t="shared" si="29"/>
        <v>10</v>
      </c>
      <c r="K46" s="130">
        <f t="shared" si="29"/>
        <v>8</v>
      </c>
      <c r="L46" s="130">
        <f t="shared" si="29"/>
        <v>0</v>
      </c>
      <c r="M46" s="130">
        <f t="shared" si="29"/>
        <v>0</v>
      </c>
      <c r="N46" s="130">
        <f t="shared" si="29"/>
        <v>1</v>
      </c>
      <c r="O46" s="130">
        <f t="shared" si="29"/>
        <v>0</v>
      </c>
      <c r="P46" s="130">
        <f>P32+P39</f>
        <v>1</v>
      </c>
      <c r="Q46" s="130">
        <f t="shared" si="29"/>
        <v>28</v>
      </c>
      <c r="R46" s="130">
        <f t="shared" si="29"/>
        <v>5</v>
      </c>
      <c r="S46" s="130">
        <f>S32+S39</f>
        <v>23</v>
      </c>
      <c r="T46" s="130">
        <f t="shared" si="29"/>
        <v>21</v>
      </c>
      <c r="U46" s="130">
        <f t="shared" si="29"/>
        <v>8</v>
      </c>
      <c r="V46" s="130">
        <f>V32+V39</f>
        <v>13</v>
      </c>
      <c r="W46" s="130">
        <f t="shared" si="29"/>
        <v>0</v>
      </c>
      <c r="X46" s="130">
        <f t="shared" si="29"/>
        <v>0</v>
      </c>
      <c r="Y46" s="130">
        <f t="shared" si="29"/>
        <v>0</v>
      </c>
      <c r="Z46" s="130">
        <f t="shared" si="29"/>
        <v>3</v>
      </c>
      <c r="AA46" s="130">
        <f t="shared" si="29"/>
        <v>2</v>
      </c>
      <c r="AB46" s="130">
        <f t="shared" si="29"/>
        <v>1</v>
      </c>
      <c r="AC46" s="130">
        <f t="shared" si="29"/>
        <v>0</v>
      </c>
      <c r="AD46" s="130">
        <f t="shared" si="29"/>
        <v>0</v>
      </c>
      <c r="AE46" s="130">
        <f t="shared" si="29"/>
        <v>0</v>
      </c>
      <c r="AF46" s="130">
        <f t="shared" si="29"/>
        <v>53</v>
      </c>
      <c r="AG46" s="130">
        <f t="shared" si="29"/>
        <v>15</v>
      </c>
      <c r="AH46" s="130">
        <f t="shared" si="29"/>
        <v>38</v>
      </c>
      <c r="AI46" s="134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2"/>
      <c r="BC46" s="182"/>
      <c r="BD46" s="182"/>
      <c r="BE46" s="182"/>
      <c r="BF46" s="182"/>
      <c r="BG46" s="182"/>
      <c r="BH46" s="182"/>
      <c r="BI46" s="182"/>
      <c r="BJ46" s="182"/>
      <c r="BK46" s="182"/>
      <c r="BL46" s="182"/>
      <c r="BM46" s="182"/>
    </row>
    <row r="47" spans="1:65" s="84" customFormat="1" ht="13.5" customHeight="1" x14ac:dyDescent="0.25">
      <c r="A47" s="386" t="s">
        <v>77</v>
      </c>
      <c r="B47" s="387"/>
      <c r="C47" s="387"/>
      <c r="D47" s="387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7"/>
      <c r="Z47" s="387"/>
      <c r="AA47" s="387"/>
      <c r="AB47" s="387"/>
      <c r="AC47" s="387"/>
      <c r="AD47" s="387"/>
      <c r="AE47" s="387"/>
      <c r="AF47" s="387"/>
      <c r="AG47" s="387"/>
      <c r="AH47" s="388"/>
      <c r="AI47" s="184"/>
      <c r="AJ47" s="167"/>
      <c r="AK47" s="167"/>
      <c r="AL47" s="167"/>
      <c r="AM47" s="167"/>
      <c r="AN47" s="167"/>
      <c r="AO47" s="167"/>
      <c r="AP47" s="167">
        <f xml:space="preserve"> IF(T47=0, 0,IF(T47&gt;0, IF(T47&lt;=15,15-T47,IF(T47&lt;=30,30-T47,IF(T47&lt;=45,45-T47, 0)))))</f>
        <v>0</v>
      </c>
      <c r="AQ47" s="167"/>
      <c r="AR47" s="167"/>
      <c r="AS47" s="167">
        <f xml:space="preserve"> IF(W47=0, 0,IF(W47&gt;0, IF(W47&lt;=15,15-W47,IF(W47&lt;=30,30-W47,IF(W47&lt;=45,45-W47, 0)))))</f>
        <v>0</v>
      </c>
      <c r="AT47" s="167"/>
      <c r="AU47" s="167"/>
      <c r="AV47" s="167">
        <f xml:space="preserve"> IF(Z47=0, 0,IF(Z47&gt;0, IF(Z47&lt;=15,15-Z47,IF(Z47&lt;=30,30-Z47,IF(Z47&lt;=45,45-Z47, 0)))))</f>
        <v>0</v>
      </c>
      <c r="AW47" s="167"/>
      <c r="AX47" s="167"/>
      <c r="AY47" s="167">
        <f xml:space="preserve"> IF(AC47=0, 0,IF(AC47&gt;0, IF(AC47&lt;=15,15-AC47,IF(AC47&lt;=30,30-AC47,IF(AC47&lt;=45,45-AC47, 0)))))</f>
        <v>0</v>
      </c>
      <c r="AZ47" s="167"/>
      <c r="BA47" s="167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</row>
    <row r="48" spans="1:65" s="36" customFormat="1" ht="13.5" hidden="1" customHeight="1" x14ac:dyDescent="0.25">
      <c r="A48" s="32" t="s">
        <v>49</v>
      </c>
      <c r="B48" s="185">
        <f>B49+B50+B53+B56+B57+B58+B59</f>
        <v>40</v>
      </c>
      <c r="C48" s="185">
        <f t="shared" ref="C48" si="30">C49+C50+C53+C56+C57+C58+C59</f>
        <v>0</v>
      </c>
      <c r="D48" s="185">
        <f>D49+D50+D53+D56+D57+D58+D59</f>
        <v>37</v>
      </c>
      <c r="E48" s="185">
        <f t="shared" ref="E48:AE48" si="31">E49+E50+E53+E56+E57+E58+E59</f>
        <v>2</v>
      </c>
      <c r="F48" s="185">
        <f t="shared" si="31"/>
        <v>40</v>
      </c>
      <c r="G48" s="185">
        <f t="shared" si="31"/>
        <v>11</v>
      </c>
      <c r="H48" s="185">
        <f t="shared" si="31"/>
        <v>31</v>
      </c>
      <c r="I48" s="185">
        <f t="shared" si="31"/>
        <v>4</v>
      </c>
      <c r="J48" s="185">
        <f t="shared" si="31"/>
        <v>54</v>
      </c>
      <c r="K48" s="185">
        <f t="shared" si="31"/>
        <v>24</v>
      </c>
      <c r="L48" s="185">
        <f t="shared" si="31"/>
        <v>0</v>
      </c>
      <c r="M48" s="185">
        <f t="shared" si="31"/>
        <v>0</v>
      </c>
      <c r="N48" s="185">
        <f t="shared" si="31"/>
        <v>2</v>
      </c>
      <c r="O48" s="185">
        <f t="shared" si="31"/>
        <v>1</v>
      </c>
      <c r="P48" s="185">
        <f t="shared" si="31"/>
        <v>1</v>
      </c>
      <c r="Q48" s="185">
        <f t="shared" si="31"/>
        <v>77</v>
      </c>
      <c r="R48" s="185">
        <f t="shared" si="31"/>
        <v>36</v>
      </c>
      <c r="S48" s="185">
        <f t="shared" si="31"/>
        <v>41</v>
      </c>
      <c r="T48" s="185">
        <f t="shared" si="31"/>
        <v>61</v>
      </c>
      <c r="U48" s="185">
        <f t="shared" si="31"/>
        <v>30</v>
      </c>
      <c r="V48" s="185">
        <f t="shared" si="31"/>
        <v>31</v>
      </c>
      <c r="W48" s="185">
        <f t="shared" si="31"/>
        <v>46</v>
      </c>
      <c r="X48" s="185">
        <f t="shared" si="31"/>
        <v>27</v>
      </c>
      <c r="Y48" s="185">
        <f t="shared" si="31"/>
        <v>19</v>
      </c>
      <c r="Z48" s="185">
        <f t="shared" si="31"/>
        <v>58</v>
      </c>
      <c r="AA48" s="185">
        <f t="shared" si="31"/>
        <v>30</v>
      </c>
      <c r="AB48" s="185">
        <f t="shared" si="31"/>
        <v>28</v>
      </c>
      <c r="AC48" s="185">
        <f t="shared" si="31"/>
        <v>0</v>
      </c>
      <c r="AD48" s="185">
        <f t="shared" si="31"/>
        <v>0</v>
      </c>
      <c r="AE48" s="185">
        <f t="shared" si="31"/>
        <v>0</v>
      </c>
      <c r="AF48" s="185">
        <f>AF49+AF50+AF53+AF56+AF57+AF58+AF59</f>
        <v>244</v>
      </c>
      <c r="AG48" s="185">
        <f>AG49+AG50+AG53+AG56+AG57+AG58+AG59</f>
        <v>124</v>
      </c>
      <c r="AH48" s="185">
        <f>AH49+AH50+AH53+AH56+AH57+AH58+AH59</f>
        <v>120</v>
      </c>
      <c r="AI48" s="186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</row>
    <row r="49" spans="1:71" s="30" customFormat="1" ht="13.9" customHeight="1" x14ac:dyDescent="0.25">
      <c r="A49" s="39" t="s">
        <v>78</v>
      </c>
      <c r="B49" s="39">
        <v>12</v>
      </c>
      <c r="C49" s="67">
        <v>0</v>
      </c>
      <c r="D49" s="46">
        <v>11</v>
      </c>
      <c r="E49" s="67">
        <f>D49-R49</f>
        <v>1</v>
      </c>
      <c r="F49" s="46">
        <v>6</v>
      </c>
      <c r="G49" s="67">
        <f>F49-U49</f>
        <v>2</v>
      </c>
      <c r="H49" s="46">
        <v>6</v>
      </c>
      <c r="I49" s="67">
        <f>H49-X49</f>
        <v>1</v>
      </c>
      <c r="J49" s="46">
        <v>7</v>
      </c>
      <c r="K49" s="67">
        <f>J49-AA49</f>
        <v>2</v>
      </c>
      <c r="L49" s="39"/>
      <c r="M49" s="90"/>
      <c r="N49" s="46">
        <f>O49+P49</f>
        <v>2</v>
      </c>
      <c r="O49" s="67">
        <v>1</v>
      </c>
      <c r="P49" s="68">
        <v>1</v>
      </c>
      <c r="Q49" s="46">
        <f>R49+S49</f>
        <v>17</v>
      </c>
      <c r="R49" s="67">
        <v>10</v>
      </c>
      <c r="S49" s="68">
        <v>7</v>
      </c>
      <c r="T49" s="46">
        <f>U49+V49</f>
        <v>23</v>
      </c>
      <c r="U49" s="67">
        <v>4</v>
      </c>
      <c r="V49" s="68">
        <v>19</v>
      </c>
      <c r="W49" s="46">
        <f>X49+Y49</f>
        <v>12</v>
      </c>
      <c r="X49" s="67">
        <v>5</v>
      </c>
      <c r="Y49" s="68">
        <v>7</v>
      </c>
      <c r="Z49" s="46">
        <f>AA49+AB49</f>
        <v>11</v>
      </c>
      <c r="AA49" s="67">
        <v>5</v>
      </c>
      <c r="AB49" s="68">
        <v>6</v>
      </c>
      <c r="AC49" s="46">
        <f>AD49+AE49</f>
        <v>0</v>
      </c>
      <c r="AD49" s="67">
        <v>0</v>
      </c>
      <c r="AE49" s="68">
        <v>0</v>
      </c>
      <c r="AF49" s="109">
        <f>AG49+AH49</f>
        <v>65</v>
      </c>
      <c r="AG49" s="40">
        <f>O49+R49+U49+X49+AA49+AD49</f>
        <v>25</v>
      </c>
      <c r="AH49" s="43">
        <f>P49+S49+V49+Y49+AB49+AE49</f>
        <v>40</v>
      </c>
      <c r="AI49" s="62"/>
      <c r="AJ49" s="167"/>
      <c r="AK49" s="167"/>
      <c r="AL49" s="167">
        <v>20</v>
      </c>
      <c r="AM49" s="167"/>
      <c r="AN49" s="167"/>
      <c r="AO49" s="167"/>
      <c r="AP49" s="167">
        <f t="shared" ref="AP49:AP59" si="32" xml:space="preserve"> IF(T49=0, 0,IF(T49&gt;0, IF(T49&lt;=15,15-T49,IF(T49&lt;=30,30-T49,IF(T49&lt;=45,45-T49, 0)))))</f>
        <v>7</v>
      </c>
      <c r="AQ49" s="167"/>
      <c r="AR49" s="167"/>
      <c r="AS49" s="167">
        <f t="shared" ref="AS49:AS59" si="33" xml:space="preserve"> IF(W49=0, 0,IF(W49&gt;0, IF(W49&lt;=15,15-W49,IF(W49&lt;=30,30-W49,IF(W49&lt;=45,45-W49, 0)))))</f>
        <v>3</v>
      </c>
      <c r="AT49" s="167"/>
      <c r="AU49" s="167"/>
      <c r="AV49" s="167">
        <f t="shared" ref="AV49:AV59" si="34" xml:space="preserve"> IF(Z49=0, 0,IF(Z49&gt;0, IF(Z49&lt;=15,15-Z49,IF(Z49&lt;=30,30-Z49,IF(Z49&lt;=45,45-Z49, 0)))))</f>
        <v>4</v>
      </c>
      <c r="AW49" s="167"/>
      <c r="AX49" s="167"/>
      <c r="AY49" s="167">
        <f t="shared" ref="AY49:AY59" si="35" xml:space="preserve"> IF(AC49=0, 0,IF(AC49&gt;0, IF(AC49&lt;=15,15-AC49,IF(AC49&lt;=30,30-AC49,IF(AC49&lt;=45,45-AC49, 0)))))</f>
        <v>0</v>
      </c>
      <c r="AZ49" s="167"/>
      <c r="BA49" s="167"/>
    </row>
    <row r="50" spans="1:71" ht="15" customHeight="1" x14ac:dyDescent="0.25">
      <c r="A50" s="39" t="s">
        <v>79</v>
      </c>
      <c r="B50" s="188">
        <v>10</v>
      </c>
      <c r="C50" s="67">
        <v>0</v>
      </c>
      <c r="D50" s="44">
        <v>11</v>
      </c>
      <c r="E50" s="67">
        <f>D50-R50</f>
        <v>0</v>
      </c>
      <c r="F50" s="44">
        <v>6</v>
      </c>
      <c r="G50" s="67">
        <f>F50-U50</f>
        <v>1</v>
      </c>
      <c r="H50" s="44">
        <v>5</v>
      </c>
      <c r="I50" s="67">
        <f>H50-X50</f>
        <v>0</v>
      </c>
      <c r="J50" s="44">
        <v>7</v>
      </c>
      <c r="K50" s="67">
        <f>J50-AA50</f>
        <v>6</v>
      </c>
      <c r="L50" s="188"/>
      <c r="M50" s="90"/>
      <c r="N50" s="46">
        <f t="shared" ref="N50:N52" si="36">O50+P50</f>
        <v>0</v>
      </c>
      <c r="O50" s="67"/>
      <c r="P50" s="68"/>
      <c r="Q50" s="46">
        <f t="shared" ref="Q50:Q59" si="37">R50+S50</f>
        <v>13</v>
      </c>
      <c r="R50" s="67">
        <v>11</v>
      </c>
      <c r="S50" s="68">
        <v>2</v>
      </c>
      <c r="T50" s="46">
        <f t="shared" ref="T50:T59" si="38">U50+V50</f>
        <v>9</v>
      </c>
      <c r="U50" s="67">
        <v>5</v>
      </c>
      <c r="V50" s="68">
        <v>4</v>
      </c>
      <c r="W50" s="44">
        <f t="shared" ref="W50:W56" si="39">X50+Y50</f>
        <v>9</v>
      </c>
      <c r="X50" s="67">
        <v>5</v>
      </c>
      <c r="Y50" s="68">
        <v>4</v>
      </c>
      <c r="Z50" s="44">
        <f t="shared" ref="Z50:Z56" si="40">AA50+AB50</f>
        <v>8</v>
      </c>
      <c r="AA50" s="67">
        <v>1</v>
      </c>
      <c r="AB50" s="68">
        <v>7</v>
      </c>
      <c r="AC50" s="44">
        <f t="shared" ref="AC50:AC56" si="41">AD50+AE50</f>
        <v>0</v>
      </c>
      <c r="AD50" s="67">
        <v>0</v>
      </c>
      <c r="AE50" s="68">
        <v>0</v>
      </c>
      <c r="AF50" s="109">
        <f t="shared" ref="AF50:AF59" si="42">AG50+AH50</f>
        <v>39</v>
      </c>
      <c r="AG50" s="40">
        <f>O50+R50+U50+X50+AA50+AD50</f>
        <v>22</v>
      </c>
      <c r="AH50" s="43">
        <f>P50+S50+V50+Y50+AB50+AE50</f>
        <v>17</v>
      </c>
      <c r="AI50" s="62"/>
      <c r="AJ50" s="167"/>
      <c r="AK50" s="167"/>
      <c r="AL50" s="167">
        <v>20</v>
      </c>
      <c r="AM50" s="167"/>
      <c r="AN50" s="167"/>
      <c r="AO50" s="167"/>
      <c r="AP50" s="167">
        <f t="shared" si="32"/>
        <v>6</v>
      </c>
      <c r="AQ50" s="167"/>
      <c r="AR50" s="167"/>
      <c r="AS50" s="167">
        <f t="shared" si="33"/>
        <v>6</v>
      </c>
      <c r="AT50" s="167"/>
      <c r="AU50" s="167"/>
      <c r="AV50" s="167">
        <f t="shared" si="34"/>
        <v>7</v>
      </c>
      <c r="AW50" s="167"/>
      <c r="AX50" s="167"/>
      <c r="AY50" s="167">
        <f t="shared" si="35"/>
        <v>0</v>
      </c>
      <c r="AZ50" s="167"/>
      <c r="BA50" s="167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</row>
    <row r="51" spans="1:71" s="63" customFormat="1" ht="12" hidden="1" customHeight="1" x14ac:dyDescent="0.25">
      <c r="A51" s="61" t="s">
        <v>198</v>
      </c>
      <c r="B51" s="98"/>
      <c r="C51" s="67">
        <f>B51-O51</f>
        <v>0</v>
      </c>
      <c r="D51" s="171"/>
      <c r="E51" s="67">
        <f>D51-R51</f>
        <v>0</v>
      </c>
      <c r="F51" s="171"/>
      <c r="G51" s="67">
        <f>F51-U51</f>
        <v>0</v>
      </c>
      <c r="H51" s="171"/>
      <c r="I51" s="67">
        <f>H51-X51</f>
        <v>0</v>
      </c>
      <c r="J51" s="171"/>
      <c r="K51" s="67">
        <f>J51-AA51</f>
        <v>0</v>
      </c>
      <c r="L51" s="98"/>
      <c r="M51" s="90"/>
      <c r="N51" s="46">
        <f t="shared" si="36"/>
        <v>0</v>
      </c>
      <c r="O51" s="189"/>
      <c r="P51" s="190"/>
      <c r="Q51" s="46">
        <f t="shared" si="37"/>
        <v>0</v>
      </c>
      <c r="R51" s="189"/>
      <c r="S51" s="190"/>
      <c r="T51" s="46">
        <f t="shared" si="38"/>
        <v>0</v>
      </c>
      <c r="U51" s="189"/>
      <c r="V51" s="190"/>
      <c r="W51" s="60">
        <f t="shared" si="39"/>
        <v>0</v>
      </c>
      <c r="X51" s="189"/>
      <c r="Y51" s="190"/>
      <c r="Z51" s="60">
        <f t="shared" si="40"/>
        <v>0</v>
      </c>
      <c r="AA51" s="189"/>
      <c r="AB51" s="190"/>
      <c r="AC51" s="60">
        <f t="shared" si="41"/>
        <v>0</v>
      </c>
      <c r="AD51" s="189">
        <v>0</v>
      </c>
      <c r="AE51" s="190">
        <v>0</v>
      </c>
      <c r="AF51" s="109">
        <f t="shared" si="42"/>
        <v>0</v>
      </c>
      <c r="AG51" s="40">
        <f t="shared" ref="AG51:AH52" si="43">O51+R51+U51+X51+AA51+AD51</f>
        <v>0</v>
      </c>
      <c r="AH51" s="43">
        <f t="shared" si="43"/>
        <v>0</v>
      </c>
      <c r="AI51" s="62"/>
      <c r="AJ51" s="167"/>
      <c r="AK51" s="167"/>
      <c r="AL51" s="167"/>
      <c r="AM51" s="167"/>
      <c r="AN51" s="167"/>
      <c r="AO51" s="167"/>
      <c r="AP51" s="167">
        <f t="shared" si="32"/>
        <v>0</v>
      </c>
      <c r="AQ51" s="167"/>
      <c r="AR51" s="167"/>
      <c r="AS51" s="167">
        <f t="shared" si="33"/>
        <v>0</v>
      </c>
      <c r="AT51" s="167"/>
      <c r="AU51" s="167"/>
      <c r="AV51" s="167">
        <f t="shared" si="34"/>
        <v>0</v>
      </c>
      <c r="AW51" s="167"/>
      <c r="AX51" s="167"/>
      <c r="AY51" s="167">
        <f t="shared" si="35"/>
        <v>0</v>
      </c>
      <c r="AZ51" s="167"/>
      <c r="BA51" s="167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</row>
    <row r="52" spans="1:71" s="63" customFormat="1" ht="12" hidden="1" customHeight="1" x14ac:dyDescent="0.25">
      <c r="A52" s="61" t="s">
        <v>199</v>
      </c>
      <c r="B52" s="98"/>
      <c r="C52" s="67">
        <f>B52-O52</f>
        <v>0</v>
      </c>
      <c r="D52" s="171"/>
      <c r="E52" s="67">
        <f>D52-R52</f>
        <v>0</v>
      </c>
      <c r="F52" s="171"/>
      <c r="G52" s="67">
        <f>F52-U52</f>
        <v>0</v>
      </c>
      <c r="H52" s="171"/>
      <c r="I52" s="67">
        <f>H52-X52</f>
        <v>0</v>
      </c>
      <c r="J52" s="171"/>
      <c r="K52" s="67">
        <f>J52-AA52</f>
        <v>0</v>
      </c>
      <c r="L52" s="98"/>
      <c r="M52" s="90"/>
      <c r="N52" s="46">
        <f t="shared" si="36"/>
        <v>0</v>
      </c>
      <c r="O52" s="189"/>
      <c r="P52" s="190"/>
      <c r="Q52" s="46">
        <f t="shared" si="37"/>
        <v>0</v>
      </c>
      <c r="R52" s="189"/>
      <c r="S52" s="190"/>
      <c r="T52" s="46">
        <f t="shared" si="38"/>
        <v>0</v>
      </c>
      <c r="U52" s="189"/>
      <c r="V52" s="190"/>
      <c r="W52" s="60">
        <f t="shared" si="39"/>
        <v>0</v>
      </c>
      <c r="X52" s="189"/>
      <c r="Y52" s="190"/>
      <c r="Z52" s="60">
        <f t="shared" si="40"/>
        <v>0</v>
      </c>
      <c r="AA52" s="189"/>
      <c r="AB52" s="190"/>
      <c r="AC52" s="60">
        <f t="shared" si="41"/>
        <v>0</v>
      </c>
      <c r="AD52" s="189">
        <v>0</v>
      </c>
      <c r="AE52" s="190">
        <v>0</v>
      </c>
      <c r="AF52" s="109">
        <f t="shared" si="42"/>
        <v>0</v>
      </c>
      <c r="AG52" s="40">
        <f t="shared" si="43"/>
        <v>0</v>
      </c>
      <c r="AH52" s="43">
        <f t="shared" si="43"/>
        <v>0</v>
      </c>
      <c r="AI52" s="62"/>
      <c r="AJ52" s="167"/>
      <c r="AK52" s="167"/>
      <c r="AL52" s="167"/>
      <c r="AM52" s="167"/>
      <c r="AN52" s="167"/>
      <c r="AO52" s="167"/>
      <c r="AP52" s="167">
        <f t="shared" si="32"/>
        <v>0</v>
      </c>
      <c r="AQ52" s="167"/>
      <c r="AR52" s="167"/>
      <c r="AS52" s="167">
        <f t="shared" si="33"/>
        <v>0</v>
      </c>
      <c r="AT52" s="167"/>
      <c r="AU52" s="167"/>
      <c r="AV52" s="167">
        <f t="shared" si="34"/>
        <v>0</v>
      </c>
      <c r="AW52" s="167"/>
      <c r="AX52" s="167"/>
      <c r="AY52" s="167">
        <f t="shared" si="35"/>
        <v>0</v>
      </c>
      <c r="AZ52" s="167"/>
      <c r="BA52" s="167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</row>
    <row r="53" spans="1:71" s="30" customFormat="1" ht="15" customHeight="1" x14ac:dyDescent="0.25">
      <c r="A53" s="39" t="s">
        <v>83</v>
      </c>
      <c r="B53" s="46">
        <f>B54+B55</f>
        <v>0</v>
      </c>
      <c r="C53" s="67">
        <v>0</v>
      </c>
      <c r="D53" s="46">
        <f t="shared" ref="D53:AH53" si="44">D54+D55</f>
        <v>0</v>
      </c>
      <c r="E53" s="67">
        <f t="shared" si="44"/>
        <v>0</v>
      </c>
      <c r="F53" s="46">
        <f t="shared" si="44"/>
        <v>0</v>
      </c>
      <c r="G53" s="67">
        <f t="shared" si="44"/>
        <v>0</v>
      </c>
      <c r="H53" s="46">
        <f t="shared" si="44"/>
        <v>0</v>
      </c>
      <c r="I53" s="67">
        <f t="shared" si="44"/>
        <v>0</v>
      </c>
      <c r="J53" s="46">
        <f t="shared" si="44"/>
        <v>10</v>
      </c>
      <c r="K53" s="67">
        <f t="shared" si="44"/>
        <v>7</v>
      </c>
      <c r="L53" s="46">
        <f t="shared" si="44"/>
        <v>0</v>
      </c>
      <c r="M53" s="67"/>
      <c r="N53" s="46">
        <f t="shared" si="44"/>
        <v>0</v>
      </c>
      <c r="O53" s="67">
        <f t="shared" si="44"/>
        <v>0</v>
      </c>
      <c r="P53" s="68">
        <f t="shared" si="44"/>
        <v>0</v>
      </c>
      <c r="Q53" s="46">
        <f t="shared" si="44"/>
        <v>15</v>
      </c>
      <c r="R53" s="67">
        <f t="shared" si="44"/>
        <v>0</v>
      </c>
      <c r="S53" s="68">
        <f t="shared" si="44"/>
        <v>15</v>
      </c>
      <c r="T53" s="46">
        <f t="shared" si="44"/>
        <v>0</v>
      </c>
      <c r="U53" s="67">
        <f t="shared" si="44"/>
        <v>0</v>
      </c>
      <c r="V53" s="68">
        <f t="shared" si="44"/>
        <v>0</v>
      </c>
      <c r="W53" s="46">
        <f t="shared" si="44"/>
        <v>0</v>
      </c>
      <c r="X53" s="67">
        <f t="shared" si="44"/>
        <v>0</v>
      </c>
      <c r="Y53" s="68">
        <f t="shared" si="44"/>
        <v>0</v>
      </c>
      <c r="Z53" s="46">
        <f t="shared" si="44"/>
        <v>7</v>
      </c>
      <c r="AA53" s="67">
        <f t="shared" si="44"/>
        <v>3</v>
      </c>
      <c r="AB53" s="68">
        <f t="shared" si="44"/>
        <v>4</v>
      </c>
      <c r="AC53" s="46">
        <f t="shared" si="44"/>
        <v>0</v>
      </c>
      <c r="AD53" s="67">
        <f t="shared" si="44"/>
        <v>0</v>
      </c>
      <c r="AE53" s="68">
        <f t="shared" si="44"/>
        <v>0</v>
      </c>
      <c r="AF53" s="46">
        <f t="shared" si="44"/>
        <v>22</v>
      </c>
      <c r="AG53" s="67">
        <f t="shared" si="44"/>
        <v>3</v>
      </c>
      <c r="AH53" s="68">
        <f t="shared" si="44"/>
        <v>19</v>
      </c>
      <c r="AI53" s="62"/>
      <c r="AJ53" s="167"/>
      <c r="AK53" s="167"/>
      <c r="AL53" s="167"/>
      <c r="AM53" s="167"/>
      <c r="AN53" s="167"/>
      <c r="AO53" s="167"/>
      <c r="AP53" s="167">
        <f t="shared" si="32"/>
        <v>0</v>
      </c>
      <c r="AQ53" s="167"/>
      <c r="AR53" s="167"/>
      <c r="AS53" s="167">
        <f t="shared" si="33"/>
        <v>0</v>
      </c>
      <c r="AT53" s="167"/>
      <c r="AU53" s="167"/>
      <c r="AV53" s="167">
        <f t="shared" si="34"/>
        <v>8</v>
      </c>
      <c r="AW53" s="167"/>
      <c r="AX53" s="167"/>
      <c r="AY53" s="167">
        <f t="shared" si="35"/>
        <v>0</v>
      </c>
      <c r="AZ53" s="167"/>
      <c r="BA53" s="167"/>
    </row>
    <row r="54" spans="1:71" s="30" customFormat="1" ht="13.5" customHeight="1" x14ac:dyDescent="0.25">
      <c r="A54" s="49" t="s">
        <v>84</v>
      </c>
      <c r="B54" s="169">
        <v>0</v>
      </c>
      <c r="C54" s="67">
        <f>B54-O54</f>
        <v>0</v>
      </c>
      <c r="D54" s="330">
        <v>0</v>
      </c>
      <c r="E54" s="18">
        <f t="shared" ref="E54:E59" si="45">D54-R54</f>
        <v>0</v>
      </c>
      <c r="F54" s="218">
        <v>0</v>
      </c>
      <c r="G54" s="18">
        <f>F54-U54</f>
        <v>0</v>
      </c>
      <c r="H54" s="218">
        <v>0</v>
      </c>
      <c r="I54" s="18">
        <f>H54-X54</f>
        <v>0</v>
      </c>
      <c r="J54" s="218">
        <v>10</v>
      </c>
      <c r="K54" s="18">
        <f>J54-AA54</f>
        <v>7</v>
      </c>
      <c r="L54" s="173"/>
      <c r="M54" s="191"/>
      <c r="N54" s="46">
        <f>O54+P54</f>
        <v>0</v>
      </c>
      <c r="O54" s="104">
        <v>0</v>
      </c>
      <c r="P54" s="105"/>
      <c r="Q54" s="46">
        <f>R54+S54</f>
        <v>0</v>
      </c>
      <c r="R54" s="104">
        <v>0</v>
      </c>
      <c r="S54" s="105"/>
      <c r="T54" s="46">
        <f t="shared" ref="T54" si="46">U54+V54</f>
        <v>0</v>
      </c>
      <c r="U54" s="104">
        <v>0</v>
      </c>
      <c r="V54" s="105">
        <v>0</v>
      </c>
      <c r="W54" s="46">
        <f t="shared" ref="W54" si="47">X54+Y54</f>
        <v>0</v>
      </c>
      <c r="X54" s="104">
        <v>0</v>
      </c>
      <c r="Y54" s="105">
        <v>0</v>
      </c>
      <c r="Z54" s="46">
        <f t="shared" ref="Z54" si="48">AA54+AB54</f>
        <v>7</v>
      </c>
      <c r="AA54" s="104">
        <v>3</v>
      </c>
      <c r="AB54" s="105">
        <v>4</v>
      </c>
      <c r="AC54" s="46">
        <f t="shared" ref="AC54" si="49">AD54+AE54</f>
        <v>0</v>
      </c>
      <c r="AD54" s="104">
        <v>0</v>
      </c>
      <c r="AE54" s="105">
        <v>0</v>
      </c>
      <c r="AF54" s="109">
        <f t="shared" si="42"/>
        <v>7</v>
      </c>
      <c r="AG54" s="40">
        <f t="shared" ref="AG54:AH59" si="50">O54+R54+U54+X54+AA54+AD54</f>
        <v>3</v>
      </c>
      <c r="AH54" s="43">
        <f t="shared" si="50"/>
        <v>4</v>
      </c>
      <c r="AI54" s="62"/>
      <c r="AJ54" s="167"/>
      <c r="AK54" s="167"/>
      <c r="AL54" s="167"/>
      <c r="AM54" s="167"/>
      <c r="AN54" s="167"/>
      <c r="AO54" s="167"/>
      <c r="AP54" s="167">
        <f t="shared" si="32"/>
        <v>0</v>
      </c>
      <c r="AQ54" s="167"/>
      <c r="AR54" s="167"/>
      <c r="AS54" s="167">
        <f t="shared" si="33"/>
        <v>0</v>
      </c>
      <c r="AT54" s="167"/>
      <c r="AU54" s="167"/>
      <c r="AV54" s="167">
        <f t="shared" si="34"/>
        <v>8</v>
      </c>
      <c r="AW54" s="167"/>
      <c r="AX54" s="167"/>
      <c r="AY54" s="167">
        <f t="shared" si="35"/>
        <v>0</v>
      </c>
      <c r="AZ54" s="167"/>
      <c r="BA54" s="167"/>
    </row>
    <row r="55" spans="1:71" s="30" customFormat="1" ht="15" customHeight="1" x14ac:dyDescent="0.25">
      <c r="A55" s="49" t="s">
        <v>85</v>
      </c>
      <c r="B55" s="169">
        <v>0</v>
      </c>
      <c r="C55" s="67">
        <f>B55-O55</f>
        <v>0</v>
      </c>
      <c r="D55" s="330">
        <v>0</v>
      </c>
      <c r="E55" s="18">
        <f t="shared" si="45"/>
        <v>0</v>
      </c>
      <c r="F55" s="330"/>
      <c r="G55" s="331"/>
      <c r="H55" s="330"/>
      <c r="I55" s="331"/>
      <c r="J55" s="330"/>
      <c r="K55" s="331"/>
      <c r="L55" s="169"/>
      <c r="M55" s="170"/>
      <c r="N55" s="46">
        <f>O55+P55</f>
        <v>0</v>
      </c>
      <c r="O55" s="71"/>
      <c r="P55" s="72"/>
      <c r="Q55" s="46">
        <f>R55+S55</f>
        <v>15</v>
      </c>
      <c r="R55" s="71">
        <v>0</v>
      </c>
      <c r="S55" s="72">
        <v>15</v>
      </c>
      <c r="T55" s="171"/>
      <c r="U55" s="71"/>
      <c r="V55" s="72"/>
      <c r="W55" s="171"/>
      <c r="X55" s="71"/>
      <c r="Y55" s="72"/>
      <c r="Z55" s="171"/>
      <c r="AA55" s="71"/>
      <c r="AB55" s="72"/>
      <c r="AC55" s="171"/>
      <c r="AD55" s="71"/>
      <c r="AE55" s="72"/>
      <c r="AF55" s="109">
        <f t="shared" si="42"/>
        <v>15</v>
      </c>
      <c r="AG55" s="40">
        <f t="shared" si="50"/>
        <v>0</v>
      </c>
      <c r="AH55" s="43">
        <f t="shared" si="50"/>
        <v>15</v>
      </c>
      <c r="AI55" s="62"/>
      <c r="AJ55" s="167"/>
      <c r="AK55" s="167"/>
      <c r="AL55" s="167">
        <v>20</v>
      </c>
      <c r="AM55" s="167"/>
      <c r="AN55" s="167"/>
      <c r="AO55" s="167"/>
      <c r="AP55" s="167">
        <f t="shared" si="32"/>
        <v>0</v>
      </c>
      <c r="AQ55" s="167"/>
      <c r="AR55" s="167"/>
      <c r="AS55" s="167">
        <f t="shared" si="33"/>
        <v>0</v>
      </c>
      <c r="AT55" s="167"/>
      <c r="AU55" s="167"/>
      <c r="AV55" s="167">
        <f t="shared" si="34"/>
        <v>0</v>
      </c>
      <c r="AW55" s="167"/>
      <c r="AX55" s="167"/>
      <c r="AY55" s="167">
        <f t="shared" si="35"/>
        <v>0</v>
      </c>
      <c r="AZ55" s="167"/>
      <c r="BA55" s="167"/>
    </row>
    <row r="56" spans="1:71" ht="20.45" customHeight="1" x14ac:dyDescent="0.25">
      <c r="A56" s="39" t="s">
        <v>86</v>
      </c>
      <c r="B56" s="188">
        <v>0</v>
      </c>
      <c r="C56" s="67">
        <f>B56-O56</f>
        <v>0</v>
      </c>
      <c r="D56" s="44">
        <v>0</v>
      </c>
      <c r="E56" s="67">
        <v>0</v>
      </c>
      <c r="F56" s="44">
        <v>10</v>
      </c>
      <c r="G56" s="67">
        <f>F56-U56</f>
        <v>1</v>
      </c>
      <c r="H56" s="44">
        <v>0</v>
      </c>
      <c r="I56" s="67">
        <f>H56-X56</f>
        <v>0</v>
      </c>
      <c r="J56" s="44">
        <v>10</v>
      </c>
      <c r="K56" s="67">
        <f>J56-AA56</f>
        <v>4</v>
      </c>
      <c r="L56" s="188">
        <v>0</v>
      </c>
      <c r="M56" s="90"/>
      <c r="N56" s="46">
        <f t="shared" ref="N56:N59" si="51">O56+P56</f>
        <v>0</v>
      </c>
      <c r="O56" s="67"/>
      <c r="P56" s="68"/>
      <c r="Q56" s="46">
        <f t="shared" si="37"/>
        <v>11</v>
      </c>
      <c r="R56" s="67">
        <v>1</v>
      </c>
      <c r="S56" s="68">
        <v>10</v>
      </c>
      <c r="T56" s="46">
        <f t="shared" si="38"/>
        <v>16</v>
      </c>
      <c r="U56" s="67">
        <v>9</v>
      </c>
      <c r="V56" s="68">
        <v>7</v>
      </c>
      <c r="W56" s="44">
        <f t="shared" si="39"/>
        <v>4</v>
      </c>
      <c r="X56" s="67">
        <v>0</v>
      </c>
      <c r="Y56" s="68">
        <v>4</v>
      </c>
      <c r="Z56" s="44">
        <f t="shared" si="40"/>
        <v>12</v>
      </c>
      <c r="AA56" s="67">
        <v>6</v>
      </c>
      <c r="AB56" s="68">
        <v>6</v>
      </c>
      <c r="AC56" s="44">
        <f t="shared" si="41"/>
        <v>0</v>
      </c>
      <c r="AD56" s="67">
        <v>0</v>
      </c>
      <c r="AE56" s="68">
        <v>0</v>
      </c>
      <c r="AF56" s="109">
        <f t="shared" si="42"/>
        <v>43</v>
      </c>
      <c r="AG56" s="40">
        <f t="shared" si="50"/>
        <v>16</v>
      </c>
      <c r="AH56" s="43">
        <f t="shared" si="50"/>
        <v>27</v>
      </c>
      <c r="AI56" s="62"/>
      <c r="AJ56" s="167"/>
      <c r="AK56" s="167"/>
      <c r="AL56" s="167">
        <v>20</v>
      </c>
      <c r="AM56" s="167"/>
      <c r="AN56" s="167"/>
      <c r="AO56" s="167"/>
      <c r="AP56" s="167">
        <f t="shared" si="32"/>
        <v>14</v>
      </c>
      <c r="AQ56" s="167"/>
      <c r="AR56" s="167"/>
      <c r="AS56" s="167">
        <f t="shared" si="33"/>
        <v>11</v>
      </c>
      <c r="AT56" s="167"/>
      <c r="AU56" s="167"/>
      <c r="AV56" s="167">
        <f t="shared" si="34"/>
        <v>3</v>
      </c>
      <c r="AW56" s="167"/>
      <c r="AX56" s="167"/>
      <c r="AY56" s="167">
        <f t="shared" si="35"/>
        <v>0</v>
      </c>
      <c r="AZ56" s="167"/>
      <c r="BA56" s="167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</row>
    <row r="57" spans="1:71" s="30" customFormat="1" ht="16.5" customHeight="1" x14ac:dyDescent="0.25">
      <c r="A57" s="39" t="s">
        <v>89</v>
      </c>
      <c r="B57" s="39"/>
      <c r="C57" s="67">
        <f t="shared" ref="C57" si="52">B57-O57</f>
        <v>0</v>
      </c>
      <c r="D57" s="46"/>
      <c r="E57" s="67">
        <f t="shared" si="45"/>
        <v>0</v>
      </c>
      <c r="F57" s="46">
        <v>0</v>
      </c>
      <c r="G57" s="67">
        <f>F57-U57</f>
        <v>0</v>
      </c>
      <c r="H57" s="46">
        <v>10</v>
      </c>
      <c r="I57" s="67">
        <f>H57-X57</f>
        <v>0</v>
      </c>
      <c r="J57" s="46">
        <v>0</v>
      </c>
      <c r="K57" s="67">
        <f>J57-AA57</f>
        <v>0</v>
      </c>
      <c r="L57" s="39">
        <v>0</v>
      </c>
      <c r="M57" s="90"/>
      <c r="N57" s="46">
        <f t="shared" si="51"/>
        <v>0</v>
      </c>
      <c r="O57" s="67"/>
      <c r="P57" s="68"/>
      <c r="Q57" s="46">
        <f t="shared" si="37"/>
        <v>0</v>
      </c>
      <c r="R57" s="67"/>
      <c r="S57" s="68"/>
      <c r="T57" s="46">
        <f t="shared" si="38"/>
        <v>0</v>
      </c>
      <c r="U57" s="67">
        <v>0</v>
      </c>
      <c r="V57" s="68">
        <v>0</v>
      </c>
      <c r="W57" s="46">
        <f>X57+Y57</f>
        <v>13</v>
      </c>
      <c r="X57" s="67">
        <v>10</v>
      </c>
      <c r="Y57" s="68">
        <v>3</v>
      </c>
      <c r="Z57" s="46">
        <f>AA57+AB57</f>
        <v>5</v>
      </c>
      <c r="AA57" s="67">
        <v>0</v>
      </c>
      <c r="AB57" s="68">
        <v>5</v>
      </c>
      <c r="AC57" s="46"/>
      <c r="AD57" s="67"/>
      <c r="AE57" s="68"/>
      <c r="AF57" s="109">
        <f t="shared" si="42"/>
        <v>18</v>
      </c>
      <c r="AG57" s="40">
        <f t="shared" si="50"/>
        <v>10</v>
      </c>
      <c r="AH57" s="43">
        <f t="shared" si="50"/>
        <v>8</v>
      </c>
      <c r="AI57" s="62"/>
      <c r="AJ57" s="167"/>
      <c r="AK57" s="167"/>
      <c r="AL57" s="167"/>
      <c r="AM57" s="167"/>
      <c r="AN57" s="167"/>
      <c r="AO57" s="167"/>
      <c r="AP57" s="167">
        <f t="shared" si="32"/>
        <v>0</v>
      </c>
      <c r="AQ57" s="167"/>
      <c r="AR57" s="167"/>
      <c r="AS57" s="167">
        <f t="shared" si="33"/>
        <v>2</v>
      </c>
      <c r="AT57" s="167"/>
      <c r="AU57" s="167"/>
      <c r="AV57" s="167">
        <f t="shared" si="34"/>
        <v>10</v>
      </c>
      <c r="AW57" s="167"/>
      <c r="AX57" s="167"/>
      <c r="AY57" s="167">
        <f t="shared" si="35"/>
        <v>0</v>
      </c>
      <c r="AZ57" s="167"/>
      <c r="BA57" s="167"/>
    </row>
    <row r="58" spans="1:71" s="30" customFormat="1" ht="13.15" customHeight="1" x14ac:dyDescent="0.25">
      <c r="A58" s="39" t="s">
        <v>90</v>
      </c>
      <c r="B58" s="39">
        <v>10</v>
      </c>
      <c r="C58" s="67">
        <v>0</v>
      </c>
      <c r="D58" s="46">
        <v>10</v>
      </c>
      <c r="E58" s="67">
        <f t="shared" si="45"/>
        <v>1</v>
      </c>
      <c r="F58" s="46">
        <v>10</v>
      </c>
      <c r="G58" s="67">
        <f>F58-U58</f>
        <v>7</v>
      </c>
      <c r="H58" s="46">
        <v>0</v>
      </c>
      <c r="I58" s="67">
        <f>H58-X58</f>
        <v>0</v>
      </c>
      <c r="J58" s="46">
        <v>10</v>
      </c>
      <c r="K58" s="67">
        <f>J58-AA58</f>
        <v>3</v>
      </c>
      <c r="L58" s="39"/>
      <c r="M58" s="90"/>
      <c r="N58" s="46">
        <f t="shared" si="51"/>
        <v>0</v>
      </c>
      <c r="O58" s="67"/>
      <c r="P58" s="68"/>
      <c r="Q58" s="46">
        <f t="shared" si="37"/>
        <v>11</v>
      </c>
      <c r="R58" s="67">
        <v>9</v>
      </c>
      <c r="S58" s="68">
        <v>2</v>
      </c>
      <c r="T58" s="46">
        <f t="shared" si="38"/>
        <v>4</v>
      </c>
      <c r="U58" s="67">
        <v>3</v>
      </c>
      <c r="V58" s="68">
        <v>1</v>
      </c>
      <c r="W58" s="46">
        <f t="shared" ref="W58:W59" si="53">X58+Y58</f>
        <v>0</v>
      </c>
      <c r="X58" s="67">
        <v>0</v>
      </c>
      <c r="Y58" s="68">
        <v>0</v>
      </c>
      <c r="Z58" s="46">
        <f t="shared" ref="Z58:Z59" si="54">AA58+AB58</f>
        <v>7</v>
      </c>
      <c r="AA58" s="67">
        <v>7</v>
      </c>
      <c r="AB58" s="68">
        <v>0</v>
      </c>
      <c r="AC58" s="46">
        <f t="shared" ref="AC58:AC59" si="55">AD58+AE58</f>
        <v>0</v>
      </c>
      <c r="AD58" s="67">
        <v>0</v>
      </c>
      <c r="AE58" s="68">
        <v>0</v>
      </c>
      <c r="AF58" s="109">
        <f t="shared" si="42"/>
        <v>22</v>
      </c>
      <c r="AG58" s="40">
        <f t="shared" si="50"/>
        <v>19</v>
      </c>
      <c r="AH58" s="43">
        <f t="shared" si="50"/>
        <v>3</v>
      </c>
      <c r="AI58" s="62"/>
      <c r="AJ58" s="167"/>
      <c r="AK58" s="167"/>
      <c r="AL58" s="167">
        <v>10</v>
      </c>
      <c r="AM58" s="167"/>
      <c r="AN58" s="167"/>
      <c r="AO58" s="167"/>
      <c r="AP58" s="167">
        <f t="shared" si="32"/>
        <v>11</v>
      </c>
      <c r="AQ58" s="167"/>
      <c r="AR58" s="167"/>
      <c r="AS58" s="167">
        <f t="shared" si="33"/>
        <v>0</v>
      </c>
      <c r="AT58" s="167"/>
      <c r="AU58" s="167"/>
      <c r="AV58" s="167">
        <f t="shared" si="34"/>
        <v>8</v>
      </c>
      <c r="AW58" s="167"/>
      <c r="AX58" s="167"/>
      <c r="AY58" s="167">
        <f t="shared" si="35"/>
        <v>0</v>
      </c>
      <c r="AZ58" s="167"/>
      <c r="BA58" s="167"/>
    </row>
    <row r="59" spans="1:71" s="30" customFormat="1" ht="13.15" customHeight="1" x14ac:dyDescent="0.25">
      <c r="A59" s="39" t="s">
        <v>92</v>
      </c>
      <c r="B59" s="39">
        <v>8</v>
      </c>
      <c r="C59" s="67">
        <v>0</v>
      </c>
      <c r="D59" s="46">
        <v>5</v>
      </c>
      <c r="E59" s="67">
        <f t="shared" si="45"/>
        <v>0</v>
      </c>
      <c r="F59" s="46">
        <v>8</v>
      </c>
      <c r="G59" s="67">
        <v>0</v>
      </c>
      <c r="H59" s="46">
        <v>10</v>
      </c>
      <c r="I59" s="67">
        <f>H59-X59</f>
        <v>3</v>
      </c>
      <c r="J59" s="46">
        <v>10</v>
      </c>
      <c r="K59" s="67">
        <f>J59-AA59</f>
        <v>2</v>
      </c>
      <c r="L59" s="39"/>
      <c r="M59" s="90"/>
      <c r="N59" s="46">
        <f t="shared" si="51"/>
        <v>0</v>
      </c>
      <c r="O59" s="67"/>
      <c r="P59" s="68"/>
      <c r="Q59" s="46">
        <f t="shared" si="37"/>
        <v>10</v>
      </c>
      <c r="R59" s="67">
        <v>5</v>
      </c>
      <c r="S59" s="68">
        <v>5</v>
      </c>
      <c r="T59" s="46">
        <f t="shared" si="38"/>
        <v>9</v>
      </c>
      <c r="U59" s="67">
        <v>9</v>
      </c>
      <c r="V59" s="68">
        <v>0</v>
      </c>
      <c r="W59" s="46">
        <f t="shared" si="53"/>
        <v>8</v>
      </c>
      <c r="X59" s="67">
        <v>7</v>
      </c>
      <c r="Y59" s="68">
        <v>1</v>
      </c>
      <c r="Z59" s="46">
        <f t="shared" si="54"/>
        <v>8</v>
      </c>
      <c r="AA59" s="67">
        <v>8</v>
      </c>
      <c r="AB59" s="68">
        <v>0</v>
      </c>
      <c r="AC59" s="46">
        <f t="shared" si="55"/>
        <v>0</v>
      </c>
      <c r="AD59" s="67">
        <v>0</v>
      </c>
      <c r="AE59" s="68">
        <v>0</v>
      </c>
      <c r="AF59" s="109">
        <f t="shared" si="42"/>
        <v>35</v>
      </c>
      <c r="AG59" s="40">
        <f t="shared" si="50"/>
        <v>29</v>
      </c>
      <c r="AH59" s="43">
        <f t="shared" si="50"/>
        <v>6</v>
      </c>
      <c r="AI59" s="62"/>
      <c r="AJ59" s="167"/>
      <c r="AK59" s="167"/>
      <c r="AL59" s="167">
        <v>12</v>
      </c>
      <c r="AM59" s="167"/>
      <c r="AN59" s="167"/>
      <c r="AO59" s="167"/>
      <c r="AP59" s="167">
        <f t="shared" si="32"/>
        <v>6</v>
      </c>
      <c r="AQ59" s="167"/>
      <c r="AR59" s="167"/>
      <c r="AS59" s="167">
        <f t="shared" si="33"/>
        <v>7</v>
      </c>
      <c r="AT59" s="167"/>
      <c r="AU59" s="167"/>
      <c r="AV59" s="167">
        <f t="shared" si="34"/>
        <v>7</v>
      </c>
      <c r="AW59" s="167"/>
      <c r="AX59" s="167"/>
      <c r="AY59" s="167">
        <f t="shared" si="35"/>
        <v>0</v>
      </c>
      <c r="AZ59" s="167"/>
      <c r="BA59" s="167"/>
    </row>
    <row r="60" spans="1:71" s="196" customFormat="1" ht="12" hidden="1" customHeight="1" x14ac:dyDescent="0.25">
      <c r="A60" s="192" t="s">
        <v>93</v>
      </c>
      <c r="B60" s="193">
        <f>B61</f>
        <v>15</v>
      </c>
      <c r="C60" s="193">
        <f t="shared" ref="C60:AH60" si="56">C61</f>
        <v>0</v>
      </c>
      <c r="D60" s="193">
        <f t="shared" si="56"/>
        <v>0</v>
      </c>
      <c r="E60" s="193">
        <f t="shared" si="56"/>
        <v>0</v>
      </c>
      <c r="F60" s="193">
        <f t="shared" si="56"/>
        <v>0</v>
      </c>
      <c r="G60" s="193">
        <f t="shared" si="56"/>
        <v>0</v>
      </c>
      <c r="H60" s="193">
        <f t="shared" si="56"/>
        <v>0</v>
      </c>
      <c r="I60" s="193">
        <f t="shared" si="56"/>
        <v>0</v>
      </c>
      <c r="J60" s="193">
        <f t="shared" si="56"/>
        <v>0</v>
      </c>
      <c r="K60" s="193">
        <f t="shared" si="56"/>
        <v>0</v>
      </c>
      <c r="L60" s="193">
        <f t="shared" si="56"/>
        <v>0</v>
      </c>
      <c r="M60" s="193">
        <f t="shared" si="56"/>
        <v>0</v>
      </c>
      <c r="N60" s="193">
        <f t="shared" si="56"/>
        <v>2</v>
      </c>
      <c r="O60" s="193">
        <f t="shared" si="56"/>
        <v>0</v>
      </c>
      <c r="P60" s="193">
        <f t="shared" si="56"/>
        <v>2</v>
      </c>
      <c r="Q60" s="193">
        <f t="shared" si="56"/>
        <v>12</v>
      </c>
      <c r="R60" s="193">
        <f t="shared" si="56"/>
        <v>0</v>
      </c>
      <c r="S60" s="193">
        <f t="shared" si="56"/>
        <v>12</v>
      </c>
      <c r="T60" s="193">
        <f t="shared" si="56"/>
        <v>13</v>
      </c>
      <c r="U60" s="193">
        <f t="shared" si="56"/>
        <v>0</v>
      </c>
      <c r="V60" s="193">
        <f t="shared" si="56"/>
        <v>13</v>
      </c>
      <c r="W60" s="193">
        <f t="shared" si="56"/>
        <v>0</v>
      </c>
      <c r="X60" s="193">
        <f t="shared" si="56"/>
        <v>0</v>
      </c>
      <c r="Y60" s="193">
        <f t="shared" si="56"/>
        <v>0</v>
      </c>
      <c r="Z60" s="193">
        <f t="shared" si="56"/>
        <v>0</v>
      </c>
      <c r="AA60" s="193">
        <f t="shared" si="56"/>
        <v>0</v>
      </c>
      <c r="AB60" s="193">
        <f t="shared" si="56"/>
        <v>0</v>
      </c>
      <c r="AC60" s="193">
        <f t="shared" si="56"/>
        <v>0</v>
      </c>
      <c r="AD60" s="193">
        <f t="shared" si="56"/>
        <v>0</v>
      </c>
      <c r="AE60" s="193">
        <f t="shared" si="56"/>
        <v>0</v>
      </c>
      <c r="AF60" s="193">
        <f t="shared" si="56"/>
        <v>27</v>
      </c>
      <c r="AG60" s="193">
        <f t="shared" si="56"/>
        <v>0</v>
      </c>
      <c r="AH60" s="193">
        <f t="shared" si="56"/>
        <v>27</v>
      </c>
      <c r="AI60" s="194"/>
      <c r="AJ60" s="195"/>
      <c r="AK60" s="195"/>
      <c r="AL60" s="195"/>
      <c r="AM60" s="195"/>
      <c r="AN60" s="195"/>
      <c r="AO60" s="195"/>
      <c r="AP60" s="167"/>
      <c r="AQ60" s="195"/>
      <c r="AR60" s="195"/>
      <c r="AS60" s="167"/>
      <c r="AT60" s="195"/>
      <c r="AU60" s="195"/>
      <c r="AV60" s="167"/>
      <c r="AW60" s="195"/>
      <c r="AX60" s="195"/>
      <c r="AY60" s="167"/>
      <c r="AZ60" s="195"/>
      <c r="BA60" s="195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</row>
    <row r="61" spans="1:71" s="203" customFormat="1" ht="12" customHeight="1" x14ac:dyDescent="0.25">
      <c r="A61" s="89" t="s">
        <v>200</v>
      </c>
      <c r="B61" s="197">
        <v>15</v>
      </c>
      <c r="C61" s="249">
        <v>0</v>
      </c>
      <c r="D61" s="339">
        <v>0</v>
      </c>
      <c r="E61" s="249">
        <f>D61-R61</f>
        <v>0</v>
      </c>
      <c r="F61" s="339">
        <v>0</v>
      </c>
      <c r="G61" s="249">
        <f>F61-U61</f>
        <v>0</v>
      </c>
      <c r="H61" s="197"/>
      <c r="I61" s="198"/>
      <c r="J61" s="197"/>
      <c r="K61" s="198"/>
      <c r="L61" s="197"/>
      <c r="M61" s="198"/>
      <c r="N61" s="199">
        <f>O61+P61</f>
        <v>2</v>
      </c>
      <c r="O61" s="200"/>
      <c r="P61" s="201">
        <v>2</v>
      </c>
      <c r="Q61" s="199">
        <f>R61+S61</f>
        <v>12</v>
      </c>
      <c r="R61" s="200"/>
      <c r="S61" s="201">
        <v>12</v>
      </c>
      <c r="T61" s="199">
        <f>U61+V61</f>
        <v>13</v>
      </c>
      <c r="U61" s="200">
        <v>0</v>
      </c>
      <c r="V61" s="201">
        <v>13</v>
      </c>
      <c r="W61" s="199"/>
      <c r="X61" s="200"/>
      <c r="Y61" s="201"/>
      <c r="Z61" s="199"/>
      <c r="AA61" s="200"/>
      <c r="AB61" s="201"/>
      <c r="AC61" s="199"/>
      <c r="AD61" s="200"/>
      <c r="AE61" s="201"/>
      <c r="AF61" s="199">
        <f>AG61+AH61</f>
        <v>27</v>
      </c>
      <c r="AG61" s="200">
        <f>O61+R61+U61</f>
        <v>0</v>
      </c>
      <c r="AH61" s="201">
        <f>P61+S61+V61</f>
        <v>27</v>
      </c>
      <c r="AI61" s="202"/>
      <c r="AJ61" s="199"/>
      <c r="AK61" s="199"/>
      <c r="AL61" s="199">
        <v>30</v>
      </c>
      <c r="AM61" s="199"/>
      <c r="AN61" s="199"/>
      <c r="AO61" s="199"/>
      <c r="AP61" s="167">
        <f xml:space="preserve"> IF(T61=0, 0,IF(T61&gt;0, IF(T61&lt;=15,15-T61,IF(T61&lt;=30,30-T61,IF(T61&lt;=45,45-T61, 0)))))</f>
        <v>2</v>
      </c>
      <c r="AQ61" s="199"/>
      <c r="AR61" s="199"/>
      <c r="AS61" s="167">
        <f xml:space="preserve"> IF(W61=0, 0,IF(W61&gt;0, IF(W61&lt;=15,15-W61,IF(W61&lt;=30,30-W61,IF(W61&lt;=45,45-W61, 0)))))</f>
        <v>0</v>
      </c>
      <c r="AT61" s="199"/>
      <c r="AU61" s="199"/>
      <c r="AV61" s="167">
        <f xml:space="preserve"> IF(Z61=0, 0,IF(Z61&gt;0, IF(Z61&lt;=15,15-Z61,IF(Z61&lt;=30,30-Z61,IF(Z61&lt;=45,45-Z61, 0)))))</f>
        <v>0</v>
      </c>
      <c r="AW61" s="199"/>
      <c r="AX61" s="199"/>
      <c r="AY61" s="167">
        <f xml:space="preserve"> IF(AC61=0, 0,IF(AC61&gt;0, IF(AC61&lt;=15,15-AC61,IF(AC61&lt;=30,30-AC61,IF(AC61&lt;=45,45-AC61, 0)))))</f>
        <v>0</v>
      </c>
      <c r="AZ61" s="199"/>
      <c r="BA61" s="199"/>
    </row>
    <row r="62" spans="1:71" s="36" customFormat="1" ht="12" hidden="1" customHeight="1" x14ac:dyDescent="0.25">
      <c r="A62" s="32" t="s">
        <v>64</v>
      </c>
      <c r="B62" s="66">
        <f>B65+B63+B66+B69+B70</f>
        <v>23</v>
      </c>
      <c r="C62" s="66">
        <f t="shared" ref="C62:AH62" si="57">C65+C63+C66+C69+C70</f>
        <v>0</v>
      </c>
      <c r="D62" s="66">
        <f t="shared" si="57"/>
        <v>15</v>
      </c>
      <c r="E62" s="66">
        <f t="shared" si="57"/>
        <v>0</v>
      </c>
      <c r="F62" s="66">
        <f t="shared" si="57"/>
        <v>9</v>
      </c>
      <c r="G62" s="66">
        <f t="shared" si="57"/>
        <v>2</v>
      </c>
      <c r="H62" s="66">
        <f t="shared" si="57"/>
        <v>0</v>
      </c>
      <c r="I62" s="66">
        <f t="shared" si="57"/>
        <v>0</v>
      </c>
      <c r="J62" s="66">
        <f t="shared" si="57"/>
        <v>0</v>
      </c>
      <c r="K62" s="66">
        <f t="shared" si="57"/>
        <v>0</v>
      </c>
      <c r="L62" s="66">
        <f t="shared" si="57"/>
        <v>0</v>
      </c>
      <c r="M62" s="66">
        <f t="shared" si="57"/>
        <v>0</v>
      </c>
      <c r="N62" s="66">
        <f t="shared" si="57"/>
        <v>2</v>
      </c>
      <c r="O62" s="66">
        <f t="shared" si="57"/>
        <v>0</v>
      </c>
      <c r="P62" s="66">
        <f t="shared" si="57"/>
        <v>2</v>
      </c>
      <c r="Q62" s="66">
        <f t="shared" si="57"/>
        <v>24</v>
      </c>
      <c r="R62" s="66">
        <f t="shared" si="57"/>
        <v>15</v>
      </c>
      <c r="S62" s="66">
        <f t="shared" si="57"/>
        <v>9</v>
      </c>
      <c r="T62" s="66">
        <f t="shared" si="57"/>
        <v>17</v>
      </c>
      <c r="U62" s="66">
        <f t="shared" si="57"/>
        <v>7</v>
      </c>
      <c r="V62" s="66">
        <f t="shared" si="57"/>
        <v>10</v>
      </c>
      <c r="W62" s="66">
        <f t="shared" si="57"/>
        <v>0</v>
      </c>
      <c r="X62" s="66">
        <f t="shared" si="57"/>
        <v>0</v>
      </c>
      <c r="Y62" s="66">
        <f t="shared" si="57"/>
        <v>0</v>
      </c>
      <c r="Z62" s="66">
        <f t="shared" si="57"/>
        <v>0</v>
      </c>
      <c r="AA62" s="66">
        <f t="shared" si="57"/>
        <v>0</v>
      </c>
      <c r="AB62" s="66">
        <f t="shared" si="57"/>
        <v>0</v>
      </c>
      <c r="AC62" s="66">
        <f t="shared" si="57"/>
        <v>0</v>
      </c>
      <c r="AD62" s="66">
        <f t="shared" si="57"/>
        <v>0</v>
      </c>
      <c r="AE62" s="66">
        <f t="shared" si="57"/>
        <v>0</v>
      </c>
      <c r="AF62" s="66">
        <f t="shared" si="57"/>
        <v>43</v>
      </c>
      <c r="AG62" s="66">
        <f t="shared" si="57"/>
        <v>22</v>
      </c>
      <c r="AH62" s="66">
        <f t="shared" si="57"/>
        <v>21</v>
      </c>
      <c r="AI62" s="204"/>
      <c r="AJ62" s="187"/>
      <c r="AK62" s="187"/>
      <c r="AL62" s="187"/>
      <c r="AM62" s="187"/>
      <c r="AN62" s="187"/>
      <c r="AO62" s="187"/>
      <c r="AP62" s="167"/>
      <c r="AQ62" s="187"/>
      <c r="AR62" s="187"/>
      <c r="AS62" s="167"/>
      <c r="AT62" s="187"/>
      <c r="AU62" s="187"/>
      <c r="AV62" s="167"/>
      <c r="AW62" s="187"/>
      <c r="AX62" s="187"/>
      <c r="AY62" s="167"/>
      <c r="AZ62" s="187"/>
      <c r="BA62" s="187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</row>
    <row r="63" spans="1:71" s="30" customFormat="1" ht="12" customHeight="1" x14ac:dyDescent="0.25">
      <c r="A63" s="38" t="s">
        <v>95</v>
      </c>
      <c r="B63" s="39">
        <v>10</v>
      </c>
      <c r="C63" s="67">
        <v>0</v>
      </c>
      <c r="D63" s="46">
        <v>10</v>
      </c>
      <c r="E63" s="67">
        <f>D63-R63</f>
        <v>0</v>
      </c>
      <c r="F63" s="46">
        <v>0</v>
      </c>
      <c r="G63" s="206">
        <f>F63-U63</f>
        <v>0</v>
      </c>
      <c r="H63" s="39"/>
      <c r="I63" s="205"/>
      <c r="J63" s="39"/>
      <c r="K63" s="205"/>
      <c r="L63" s="39"/>
      <c r="M63" s="205"/>
      <c r="N63" s="46">
        <f>O63+P63</f>
        <v>1</v>
      </c>
      <c r="O63" s="206"/>
      <c r="P63" s="68">
        <v>1</v>
      </c>
      <c r="Q63" s="46">
        <f>R63+S63</f>
        <v>12</v>
      </c>
      <c r="R63" s="206">
        <v>10</v>
      </c>
      <c r="S63" s="68">
        <v>2</v>
      </c>
      <c r="T63" s="46">
        <f>U63+V63</f>
        <v>6</v>
      </c>
      <c r="U63" s="206">
        <v>0</v>
      </c>
      <c r="V63" s="68">
        <v>6</v>
      </c>
      <c r="W63" s="46"/>
      <c r="X63" s="46"/>
      <c r="Y63" s="46"/>
      <c r="Z63" s="46"/>
      <c r="AA63" s="46"/>
      <c r="AB63" s="46"/>
      <c r="AC63" s="46"/>
      <c r="AD63" s="46"/>
      <c r="AE63" s="46"/>
      <c r="AF63" s="46">
        <f>AG63+AH63</f>
        <v>19</v>
      </c>
      <c r="AG63" s="67">
        <f>O63+R63+U63+X63</f>
        <v>10</v>
      </c>
      <c r="AH63" s="68">
        <f>P63+S63+V63+Y63</f>
        <v>9</v>
      </c>
      <c r="AI63" s="207"/>
      <c r="AJ63" s="208"/>
      <c r="AK63" s="208"/>
      <c r="AL63" s="208">
        <v>5</v>
      </c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</row>
    <row r="64" spans="1:71" s="93" customFormat="1" ht="18" hidden="1" customHeight="1" x14ac:dyDescent="0.25">
      <c r="A64" s="39" t="s">
        <v>96</v>
      </c>
      <c r="B64" s="188"/>
      <c r="C64" s="67">
        <f t="shared" ref="C64:C69" si="58">B64-O64</f>
        <v>0</v>
      </c>
      <c r="D64" s="44">
        <v>0</v>
      </c>
      <c r="E64" s="67">
        <f>D64-R64</f>
        <v>0</v>
      </c>
      <c r="F64" s="44">
        <v>0</v>
      </c>
      <c r="G64" s="67">
        <f>F64-U64</f>
        <v>0</v>
      </c>
      <c r="H64" s="188"/>
      <c r="I64" s="90"/>
      <c r="J64" s="188"/>
      <c r="K64" s="90"/>
      <c r="L64" s="188"/>
      <c r="M64" s="90"/>
      <c r="N64" s="46">
        <f t="shared" ref="N64:N65" si="59">O64+P64</f>
        <v>0</v>
      </c>
      <c r="O64" s="67"/>
      <c r="P64" s="68"/>
      <c r="Q64" s="44">
        <f>R64+S64</f>
        <v>0</v>
      </c>
      <c r="R64" s="67"/>
      <c r="S64" s="68"/>
      <c r="T64" s="44">
        <f>U64+V64</f>
        <v>0</v>
      </c>
      <c r="U64" s="67">
        <v>0</v>
      </c>
      <c r="V64" s="68">
        <v>0</v>
      </c>
      <c r="W64" s="44">
        <f>X64+Y64</f>
        <v>0</v>
      </c>
      <c r="X64" s="67">
        <v>0</v>
      </c>
      <c r="Y64" s="68">
        <v>0</v>
      </c>
      <c r="Z64" s="44">
        <f>AA64+AB64</f>
        <v>0</v>
      </c>
      <c r="AA64" s="67">
        <v>0</v>
      </c>
      <c r="AB64" s="68"/>
      <c r="AC64" s="44">
        <f>AD64+AE64</f>
        <v>0</v>
      </c>
      <c r="AD64" s="67">
        <v>0</v>
      </c>
      <c r="AE64" s="68"/>
      <c r="AF64" s="46">
        <f t="shared" ref="AF64:AF70" si="60">AG64+AH64</f>
        <v>0</v>
      </c>
      <c r="AG64" s="67">
        <f t="shared" ref="AG64:AH70" si="61">O64+R64+U64+X64</f>
        <v>0</v>
      </c>
      <c r="AH64" s="68">
        <f t="shared" si="61"/>
        <v>0</v>
      </c>
      <c r="AI64" s="62"/>
      <c r="AJ64" s="167" t="e">
        <f xml:space="preserve"> IF(#REF!=0, 0,IF(#REF!&gt;0, IF(#REF!&lt;=15,15-#REF!,IF(#REF!&lt;=30,30-#REF!,IF(#REF!&lt;=45,45-#REF!, 0)))))</f>
        <v>#REF!</v>
      </c>
      <c r="AK64" s="167"/>
      <c r="AL64" s="167"/>
      <c r="AM64" s="167" t="e">
        <f xml:space="preserve"> IF(#REF!=0, 0,IF(#REF!&gt;0, IF(#REF!&lt;=15,15-#REF!,IF(#REF!&lt;=30,30-#REF!,IF(#REF!&lt;=45,45-#REF!, 0)))))</f>
        <v>#REF!</v>
      </c>
      <c r="AN64" s="167"/>
      <c r="AO64" s="167"/>
      <c r="AP64" s="167">
        <f xml:space="preserve"> IF(T64=0, 0,IF(T64&gt;0, IF(T64&lt;=15,15-T64,IF(T64&lt;=30,30-T64,IF(T64&lt;=45,45-T64, 0)))))</f>
        <v>0</v>
      </c>
      <c r="AQ64" s="167"/>
      <c r="AR64" s="167"/>
      <c r="AS64" s="167">
        <f xml:space="preserve"> IF(W64=0, 0,IF(W64&gt;0, IF(W64&lt;=15,15-W64,IF(W64&lt;=30,30-W64,IF(W64&lt;=45,45-W64, 0)))))</f>
        <v>0</v>
      </c>
      <c r="AT64" s="167"/>
      <c r="AU64" s="167"/>
      <c r="AV64" s="167">
        <f xml:space="preserve"> IF(Z64=0, 0,IF(Z64&gt;0, IF(Z64&lt;=15,15-Z64,IF(Z64&lt;=30,30-Z64,IF(Z64&lt;=45,45-Z64, 0)))))</f>
        <v>0</v>
      </c>
      <c r="AW64" s="167"/>
      <c r="AX64" s="167"/>
      <c r="AY64" s="167">
        <f xml:space="preserve"> IF(AC64=0, 0,IF(AC64&gt;0, IF(AC64&lt;=15,15-AC64,IF(AC64&lt;=30,30-AC64,IF(AC64&lt;=45,45-AC64, 0)))))</f>
        <v>0</v>
      </c>
      <c r="AZ64" s="167"/>
      <c r="BA64" s="167"/>
    </row>
    <row r="65" spans="1:71" s="93" customFormat="1" x14ac:dyDescent="0.25">
      <c r="A65" s="39" t="s">
        <v>201</v>
      </c>
      <c r="B65" s="188">
        <v>7</v>
      </c>
      <c r="C65" s="67">
        <v>0</v>
      </c>
      <c r="D65" s="44"/>
      <c r="E65" s="67"/>
      <c r="F65" s="44"/>
      <c r="G65" s="67"/>
      <c r="H65" s="188"/>
      <c r="I65" s="90"/>
      <c r="J65" s="188"/>
      <c r="K65" s="90"/>
      <c r="L65" s="188"/>
      <c r="M65" s="90"/>
      <c r="N65" s="46">
        <f t="shared" si="59"/>
        <v>0</v>
      </c>
      <c r="O65" s="67"/>
      <c r="P65" s="68"/>
      <c r="Q65" s="44"/>
      <c r="R65" s="67"/>
      <c r="S65" s="68"/>
      <c r="T65" s="44"/>
      <c r="U65" s="67"/>
      <c r="V65" s="68"/>
      <c r="W65" s="44"/>
      <c r="X65" s="67"/>
      <c r="Y65" s="68"/>
      <c r="Z65" s="44"/>
      <c r="AA65" s="67"/>
      <c r="AB65" s="68"/>
      <c r="AC65" s="44"/>
      <c r="AD65" s="67"/>
      <c r="AE65" s="68"/>
      <c r="AF65" s="46">
        <f t="shared" si="60"/>
        <v>0</v>
      </c>
      <c r="AG65" s="67">
        <f t="shared" si="61"/>
        <v>0</v>
      </c>
      <c r="AH65" s="68">
        <f t="shared" si="61"/>
        <v>0</v>
      </c>
      <c r="AI65" s="62"/>
      <c r="AJ65" s="167"/>
      <c r="AK65" s="167"/>
      <c r="AL65" s="167">
        <v>3</v>
      </c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</row>
    <row r="66" spans="1:71" ht="15.75" customHeight="1" x14ac:dyDescent="0.25">
      <c r="A66" s="188" t="s">
        <v>99</v>
      </c>
      <c r="B66" s="188">
        <v>0</v>
      </c>
      <c r="C66" s="67">
        <f t="shared" si="58"/>
        <v>0</v>
      </c>
      <c r="D66" s="44">
        <v>0</v>
      </c>
      <c r="E66" s="67">
        <f>D66-R66</f>
        <v>0</v>
      </c>
      <c r="F66" s="44">
        <v>0</v>
      </c>
      <c r="G66" s="67">
        <f>F66-U66</f>
        <v>0</v>
      </c>
      <c r="H66" s="188"/>
      <c r="I66" s="90"/>
      <c r="J66" s="188"/>
      <c r="K66" s="90"/>
      <c r="L66" s="188"/>
      <c r="M66" s="90"/>
      <c r="N66" s="44">
        <f>O66+P66</f>
        <v>1</v>
      </c>
      <c r="O66" s="67"/>
      <c r="P66" s="68">
        <v>1</v>
      </c>
      <c r="Q66" s="44">
        <f>R66+S66</f>
        <v>4</v>
      </c>
      <c r="R66" s="67">
        <v>0</v>
      </c>
      <c r="S66" s="68">
        <v>4</v>
      </c>
      <c r="T66" s="44">
        <f>U66+V66</f>
        <v>0</v>
      </c>
      <c r="U66" s="67">
        <v>0</v>
      </c>
      <c r="V66" s="68">
        <v>0</v>
      </c>
      <c r="W66" s="44">
        <f>X66+Y66</f>
        <v>0</v>
      </c>
      <c r="X66" s="67">
        <v>0</v>
      </c>
      <c r="Y66" s="68">
        <v>0</v>
      </c>
      <c r="Z66" s="44">
        <f>AA66+AB66</f>
        <v>0</v>
      </c>
      <c r="AA66" s="67">
        <v>0</v>
      </c>
      <c r="AB66" s="68">
        <v>0</v>
      </c>
      <c r="AC66" s="44">
        <f>AD66+AE66</f>
        <v>0</v>
      </c>
      <c r="AD66" s="67">
        <v>0</v>
      </c>
      <c r="AE66" s="68">
        <v>0</v>
      </c>
      <c r="AF66" s="46">
        <f t="shared" si="60"/>
        <v>5</v>
      </c>
      <c r="AG66" s="67">
        <f t="shared" si="61"/>
        <v>0</v>
      </c>
      <c r="AH66" s="68">
        <f t="shared" si="61"/>
        <v>5</v>
      </c>
      <c r="AI66" s="62"/>
      <c r="AJ66" s="167"/>
      <c r="AK66" s="167"/>
      <c r="AL66" s="167">
        <v>15</v>
      </c>
      <c r="AM66" s="167"/>
      <c r="AN66" s="167"/>
      <c r="AO66" s="167"/>
      <c r="AP66" s="167">
        <f xml:space="preserve"> IF(T66=0, 0,IF(T66&gt;0, IF(T66&lt;=15,15-T66,IF(T66&lt;=25,25-T66,0))))</f>
        <v>0</v>
      </c>
      <c r="AQ66" s="167"/>
      <c r="AR66" s="167"/>
      <c r="AS66" s="167">
        <f xml:space="preserve"> IF(W66=0, 0,IF(W66&gt;0, IF(W66&lt;=15,15-W66,IF(W66&lt;=25,25-W66,0))))</f>
        <v>0</v>
      </c>
      <c r="AT66" s="167"/>
      <c r="AU66" s="167"/>
      <c r="AV66" s="167">
        <f xml:space="preserve"> IF(Z66=0, 0,IF(Z66&gt;0, IF(Z66&lt;=15,15-Z66,IF(Z66&lt;=25,25-Z66,0))))</f>
        <v>0</v>
      </c>
      <c r="AW66" s="167"/>
      <c r="AX66" s="167"/>
      <c r="AY66" s="167">
        <f xml:space="preserve"> IF(AC66=0, 0,IF(AC66&gt;0, IF(AC66&lt;=15,15-AC66,IF(AC66&lt;=25,25-AC66,0))))</f>
        <v>0</v>
      </c>
      <c r="AZ66" s="167"/>
      <c r="BA66" s="167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</row>
    <row r="67" spans="1:71" s="63" customFormat="1" ht="12" hidden="1" customHeight="1" x14ac:dyDescent="0.25">
      <c r="A67" s="209" t="s">
        <v>202</v>
      </c>
      <c r="B67" s="210"/>
      <c r="C67" s="67">
        <f t="shared" si="58"/>
        <v>0</v>
      </c>
      <c r="D67" s="212"/>
      <c r="E67" s="334">
        <f>D67-R67</f>
        <v>0</v>
      </c>
      <c r="F67" s="212"/>
      <c r="G67" s="334">
        <f>F67-U67</f>
        <v>0</v>
      </c>
      <c r="H67" s="210"/>
      <c r="I67" s="211"/>
      <c r="J67" s="210"/>
      <c r="K67" s="211"/>
      <c r="L67" s="210"/>
      <c r="M67" s="211"/>
      <c r="N67" s="212">
        <f>O67+P67</f>
        <v>0</v>
      </c>
      <c r="O67" s="213"/>
      <c r="P67" s="214"/>
      <c r="Q67" s="212">
        <f>R67+S67</f>
        <v>0</v>
      </c>
      <c r="R67" s="213"/>
      <c r="S67" s="214"/>
      <c r="T67" s="212">
        <f>U67+V67</f>
        <v>0</v>
      </c>
      <c r="U67" s="213"/>
      <c r="V67" s="214"/>
      <c r="W67" s="212">
        <f>X67+Y67</f>
        <v>0</v>
      </c>
      <c r="X67" s="213"/>
      <c r="Y67" s="214"/>
      <c r="Z67" s="212">
        <f>AA67+AB67</f>
        <v>0</v>
      </c>
      <c r="AA67" s="213"/>
      <c r="AB67" s="214"/>
      <c r="AC67" s="212">
        <f>AD67+AE67</f>
        <v>0</v>
      </c>
      <c r="AD67" s="213"/>
      <c r="AE67" s="214"/>
      <c r="AF67" s="215">
        <f t="shared" si="60"/>
        <v>0</v>
      </c>
      <c r="AG67" s="67">
        <f t="shared" si="61"/>
        <v>0</v>
      </c>
      <c r="AH67" s="68">
        <f t="shared" si="61"/>
        <v>0</v>
      </c>
      <c r="AI67" s="62"/>
      <c r="AJ67" s="167"/>
      <c r="AK67" s="167"/>
      <c r="AL67" s="167"/>
      <c r="AM67" s="167"/>
      <c r="AN67" s="167"/>
      <c r="AO67" s="167"/>
      <c r="AP67" s="167">
        <f xml:space="preserve"> IF(T67=0, 0,IF(T67&gt;0, IF(T67&lt;=15,15-T67,IF(T67&lt;=30,30-T67,IF(T67&lt;=45,45-T67, 0)))))</f>
        <v>0</v>
      </c>
      <c r="AQ67" s="167"/>
      <c r="AR67" s="167"/>
      <c r="AS67" s="167">
        <f xml:space="preserve"> IF(W67=0, 0,IF(W67&gt;0, IF(W67&lt;=15,15-W67,IF(W67&lt;=30,30-W67,IF(W67&lt;=45,45-W67, 0)))))</f>
        <v>0</v>
      </c>
      <c r="AT67" s="167"/>
      <c r="AU67" s="167"/>
      <c r="AV67" s="167">
        <f xml:space="preserve"> IF(Z67=0, 0,IF(Z67&gt;0, IF(Z67&lt;=15,15-Z67,IF(Z67&lt;=30,30-Z67,IF(Z67&lt;=45,45-Z67, 0)))))</f>
        <v>0</v>
      </c>
      <c r="AW67" s="167"/>
      <c r="AX67" s="167"/>
      <c r="AY67" s="167">
        <f xml:space="preserve"> IF(AC67=0, 0,IF(AC67&gt;0, IF(AC67&lt;=15,15-AC67,IF(AC67&lt;=30,30-AC67,IF(AC67&lt;=45,45-AC67, 0)))))</f>
        <v>0</v>
      </c>
      <c r="AZ67" s="167"/>
      <c r="BA67" s="167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</row>
    <row r="68" spans="1:71" s="63" customFormat="1" ht="12" hidden="1" customHeight="1" x14ac:dyDescent="0.25">
      <c r="A68" s="209" t="s">
        <v>203</v>
      </c>
      <c r="B68" s="210"/>
      <c r="C68" s="67">
        <f t="shared" si="58"/>
        <v>0</v>
      </c>
      <c r="D68" s="212"/>
      <c r="E68" s="334">
        <f>D68-R68</f>
        <v>0</v>
      </c>
      <c r="F68" s="212"/>
      <c r="G68" s="334">
        <f>F68-U68</f>
        <v>0</v>
      </c>
      <c r="H68" s="210"/>
      <c r="I68" s="211"/>
      <c r="J68" s="210"/>
      <c r="K68" s="211"/>
      <c r="L68" s="210"/>
      <c r="M68" s="211"/>
      <c r="N68" s="212">
        <f>O68+P68</f>
        <v>0</v>
      </c>
      <c r="O68" s="213"/>
      <c r="P68" s="214"/>
      <c r="Q68" s="212">
        <f>R68+S68</f>
        <v>0</v>
      </c>
      <c r="R68" s="213"/>
      <c r="S68" s="214"/>
      <c r="T68" s="212">
        <f>U68+V68</f>
        <v>0</v>
      </c>
      <c r="U68" s="213"/>
      <c r="V68" s="214"/>
      <c r="W68" s="212">
        <f>X68+Y68</f>
        <v>0</v>
      </c>
      <c r="X68" s="213"/>
      <c r="Y68" s="214"/>
      <c r="Z68" s="212">
        <f>AA68+AB68</f>
        <v>0</v>
      </c>
      <c r="AA68" s="213"/>
      <c r="AB68" s="214"/>
      <c r="AC68" s="212">
        <f>AD68+AE68</f>
        <v>0</v>
      </c>
      <c r="AD68" s="213"/>
      <c r="AE68" s="214"/>
      <c r="AF68" s="215">
        <f t="shared" si="60"/>
        <v>0</v>
      </c>
      <c r="AG68" s="67">
        <f t="shared" si="61"/>
        <v>0</v>
      </c>
      <c r="AH68" s="68">
        <f t="shared" si="61"/>
        <v>0</v>
      </c>
      <c r="AI68" s="62"/>
      <c r="AJ68" s="167"/>
      <c r="AK68" s="167"/>
      <c r="AL68" s="167"/>
      <c r="AM68" s="167"/>
      <c r="AN68" s="167"/>
      <c r="AO68" s="167"/>
      <c r="AP68" s="167">
        <f xml:space="preserve"> IF(T68=0, 0,IF(T68&gt;0, IF(T68&lt;=15,15-T68,IF(T68&lt;=30,30-T68,IF(T68&lt;=45,45-T68, 0)))))</f>
        <v>0</v>
      </c>
      <c r="AQ68" s="167"/>
      <c r="AR68" s="167"/>
      <c r="AS68" s="167">
        <f xml:space="preserve"> IF(W68=0, 0,IF(W68&gt;0, IF(W68&lt;=15,15-W68,IF(W68&lt;=30,30-W68,IF(W68&lt;=45,45-W68, 0)))))</f>
        <v>0</v>
      </c>
      <c r="AT68" s="167"/>
      <c r="AU68" s="167"/>
      <c r="AV68" s="167">
        <f xml:space="preserve"> IF(Z68=0, 0,IF(Z68&gt;0, IF(Z68&lt;=15,15-Z68,IF(Z68&lt;=30,30-Z68,IF(Z68&lt;=45,45-Z68, 0)))))</f>
        <v>0</v>
      </c>
      <c r="AW68" s="167"/>
      <c r="AX68" s="167"/>
      <c r="AY68" s="167">
        <f xml:space="preserve"> IF(AC68=0, 0,IF(AC68&gt;0, IF(AC68&lt;=15,15-AC68,IF(AC68&lt;=30,30-AC68,IF(AC68&lt;=45,45-AC68, 0)))))</f>
        <v>0</v>
      </c>
      <c r="AZ68" s="167"/>
      <c r="BA68" s="167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</row>
    <row r="69" spans="1:71" s="30" customFormat="1" ht="13.15" customHeight="1" x14ac:dyDescent="0.25">
      <c r="A69" s="89" t="s">
        <v>204</v>
      </c>
      <c r="B69" s="39"/>
      <c r="C69" s="67">
        <f t="shared" si="58"/>
        <v>0</v>
      </c>
      <c r="D69" s="46"/>
      <c r="E69" s="67">
        <f>D69-R69</f>
        <v>0</v>
      </c>
      <c r="F69" s="46">
        <v>0</v>
      </c>
      <c r="G69" s="67">
        <f>F69-U69</f>
        <v>0</v>
      </c>
      <c r="H69" s="39"/>
      <c r="I69" s="90"/>
      <c r="J69" s="39"/>
      <c r="K69" s="90"/>
      <c r="L69" s="39"/>
      <c r="M69" s="90"/>
      <c r="N69" s="46">
        <f t="shared" ref="N69:N70" si="62">O69+P69</f>
        <v>0</v>
      </c>
      <c r="O69" s="67"/>
      <c r="P69" s="68"/>
      <c r="Q69" s="46">
        <f t="shared" ref="Q69:Q70" si="63">R69+S69</f>
        <v>0</v>
      </c>
      <c r="R69" s="67">
        <v>0</v>
      </c>
      <c r="S69" s="68">
        <v>0</v>
      </c>
      <c r="T69" s="46">
        <f t="shared" ref="T69:T70" si="64">U69+V69</f>
        <v>4</v>
      </c>
      <c r="U69" s="67">
        <v>0</v>
      </c>
      <c r="V69" s="68">
        <v>4</v>
      </c>
      <c r="W69" s="46">
        <f t="shared" ref="W69:W70" si="65">X69+Y69</f>
        <v>0</v>
      </c>
      <c r="X69" s="67">
        <v>0</v>
      </c>
      <c r="Y69" s="68">
        <v>0</v>
      </c>
      <c r="Z69" s="46">
        <f t="shared" ref="Z69:Z70" si="66">AA69+AB69</f>
        <v>0</v>
      </c>
      <c r="AA69" s="67">
        <v>0</v>
      </c>
      <c r="AB69" s="68">
        <v>0</v>
      </c>
      <c r="AC69" s="46"/>
      <c r="AD69" s="67"/>
      <c r="AE69" s="68"/>
      <c r="AF69" s="46">
        <f t="shared" si="60"/>
        <v>4</v>
      </c>
      <c r="AG69" s="67">
        <f t="shared" si="61"/>
        <v>0</v>
      </c>
      <c r="AH69" s="68">
        <f t="shared" si="61"/>
        <v>4</v>
      </c>
      <c r="AI69" s="62"/>
      <c r="AJ69" s="167"/>
      <c r="AK69" s="167"/>
      <c r="AL69" s="167"/>
      <c r="AM69" s="167"/>
      <c r="AN69" s="167"/>
      <c r="AO69" s="167"/>
      <c r="AP69" s="167">
        <f xml:space="preserve"> IF(T69=0, 0,IF(T69&gt;0, IF(T69&lt;=15,15-T69,IF(T69&lt;=25,25-T69,0))))</f>
        <v>11</v>
      </c>
      <c r="AQ69" s="167"/>
      <c r="AR69" s="167"/>
      <c r="AS69" s="167">
        <f xml:space="preserve"> IF(W69=0, 0,IF(W69&gt;0, IF(W69&lt;=15,15-W69,IF(W69&lt;=25,25-W69,0))))</f>
        <v>0</v>
      </c>
      <c r="AT69" s="167"/>
      <c r="AU69" s="167"/>
      <c r="AV69" s="167">
        <f xml:space="preserve"> IF(Z69=0, 0,IF(Z69&gt;0, IF(Z69&lt;=15,15-Z69,IF(Z69&lt;=25,25-Z69,0))))</f>
        <v>0</v>
      </c>
      <c r="AW69" s="167"/>
      <c r="AX69" s="167"/>
      <c r="AY69" s="167">
        <f xml:space="preserve"> IF(AC69=0, 0,IF(AC69&gt;0, IF(AC69&lt;=15,15-AC69,IF(AC69&lt;=25,25-AC69,0))))</f>
        <v>0</v>
      </c>
      <c r="AZ69" s="167"/>
      <c r="BA69" s="167"/>
    </row>
    <row r="70" spans="1:71" s="30" customFormat="1" ht="12.75" customHeight="1" x14ac:dyDescent="0.25">
      <c r="A70" s="89" t="s">
        <v>205</v>
      </c>
      <c r="B70" s="39">
        <v>6</v>
      </c>
      <c r="C70" s="67">
        <v>0</v>
      </c>
      <c r="D70" s="46">
        <v>5</v>
      </c>
      <c r="E70" s="67">
        <f>D70-R70</f>
        <v>0</v>
      </c>
      <c r="F70" s="46">
        <v>9</v>
      </c>
      <c r="G70" s="67">
        <f>F70-U70</f>
        <v>2</v>
      </c>
      <c r="H70" s="39"/>
      <c r="I70" s="90"/>
      <c r="J70" s="39"/>
      <c r="K70" s="90"/>
      <c r="L70" s="39"/>
      <c r="M70" s="90"/>
      <c r="N70" s="46">
        <f t="shared" si="62"/>
        <v>0</v>
      </c>
      <c r="O70" s="67"/>
      <c r="P70" s="68"/>
      <c r="Q70" s="46">
        <f t="shared" si="63"/>
        <v>8</v>
      </c>
      <c r="R70" s="67">
        <v>5</v>
      </c>
      <c r="S70" s="68">
        <v>3</v>
      </c>
      <c r="T70" s="46">
        <f t="shared" si="64"/>
        <v>7</v>
      </c>
      <c r="U70" s="67">
        <v>7</v>
      </c>
      <c r="V70" s="68">
        <v>0</v>
      </c>
      <c r="W70" s="46">
        <f t="shared" si="65"/>
        <v>0</v>
      </c>
      <c r="X70" s="67">
        <v>0</v>
      </c>
      <c r="Y70" s="68">
        <v>0</v>
      </c>
      <c r="Z70" s="46">
        <f t="shared" si="66"/>
        <v>0</v>
      </c>
      <c r="AA70" s="67">
        <v>0</v>
      </c>
      <c r="AB70" s="68">
        <v>0</v>
      </c>
      <c r="AC70" s="46"/>
      <c r="AD70" s="67"/>
      <c r="AE70" s="68"/>
      <c r="AF70" s="46">
        <f t="shared" si="60"/>
        <v>15</v>
      </c>
      <c r="AG70" s="67">
        <f t="shared" si="61"/>
        <v>12</v>
      </c>
      <c r="AH70" s="68">
        <f t="shared" si="61"/>
        <v>3</v>
      </c>
      <c r="AI70" s="62"/>
      <c r="AJ70" s="167"/>
      <c r="AK70" s="167"/>
      <c r="AL70" s="167">
        <v>9</v>
      </c>
      <c r="AM70" s="167"/>
      <c r="AN70" s="167"/>
      <c r="AO70" s="167"/>
      <c r="AP70" s="167">
        <f xml:space="preserve"> IF(T70=0, 0,IF(T70&gt;0, IF(T70&lt;=15,15-T70,IF(T70&lt;=25,25-T70,0))))</f>
        <v>8</v>
      </c>
      <c r="AQ70" s="167"/>
      <c r="AR70" s="167"/>
      <c r="AS70" s="167">
        <f xml:space="preserve"> IF(W70=0, 0,IF(W70&gt;0, IF(W70&lt;=15,15-W70,IF(W70&lt;=25,25-W70,0))))</f>
        <v>0</v>
      </c>
      <c r="AT70" s="167"/>
      <c r="AU70" s="167"/>
      <c r="AV70" s="167">
        <f xml:space="preserve"> IF(Z70=0, 0,IF(Z70&gt;0, IF(Z70&lt;=15,15-Z70,IF(Z70&lt;=25,25-Z70,0))))</f>
        <v>0</v>
      </c>
      <c r="AW70" s="167"/>
      <c r="AX70" s="167"/>
      <c r="AY70" s="167">
        <f xml:space="preserve"> IF(AC70=0, 0,IF(AC70&gt;0, IF(AC70&lt;=15,15-AC70,IF(AC70&lt;=25,25-AC70,0))))</f>
        <v>0</v>
      </c>
      <c r="AZ70" s="167"/>
      <c r="BA70" s="167"/>
    </row>
    <row r="71" spans="1:71" s="183" customFormat="1" ht="12" hidden="1" customHeight="1" x14ac:dyDescent="0.2">
      <c r="A71" s="132" t="s">
        <v>76</v>
      </c>
      <c r="B71" s="130">
        <f>B48+B62</f>
        <v>63</v>
      </c>
      <c r="C71" s="130">
        <f t="shared" ref="C71" si="67">C48+C62</f>
        <v>0</v>
      </c>
      <c r="D71" s="130">
        <f>D48+D62</f>
        <v>52</v>
      </c>
      <c r="E71" s="130">
        <f t="shared" ref="E71:AE71" si="68">E48+E62</f>
        <v>2</v>
      </c>
      <c r="F71" s="130">
        <f t="shared" si="68"/>
        <v>49</v>
      </c>
      <c r="G71" s="130">
        <f t="shared" si="68"/>
        <v>13</v>
      </c>
      <c r="H71" s="130">
        <f t="shared" si="68"/>
        <v>31</v>
      </c>
      <c r="I71" s="130">
        <f t="shared" si="68"/>
        <v>4</v>
      </c>
      <c r="J71" s="130">
        <f t="shared" si="68"/>
        <v>54</v>
      </c>
      <c r="K71" s="130">
        <f t="shared" si="68"/>
        <v>24</v>
      </c>
      <c r="L71" s="130">
        <f t="shared" si="68"/>
        <v>0</v>
      </c>
      <c r="M71" s="130">
        <f t="shared" si="68"/>
        <v>0</v>
      </c>
      <c r="N71" s="130">
        <f t="shared" si="68"/>
        <v>4</v>
      </c>
      <c r="O71" s="130">
        <f t="shared" si="68"/>
        <v>1</v>
      </c>
      <c r="P71" s="130">
        <f t="shared" si="68"/>
        <v>3</v>
      </c>
      <c r="Q71" s="130">
        <f t="shared" si="68"/>
        <v>101</v>
      </c>
      <c r="R71" s="130">
        <f t="shared" si="68"/>
        <v>51</v>
      </c>
      <c r="S71" s="130">
        <f t="shared" si="68"/>
        <v>50</v>
      </c>
      <c r="T71" s="130">
        <f t="shared" si="68"/>
        <v>78</v>
      </c>
      <c r="U71" s="130">
        <f t="shared" si="68"/>
        <v>37</v>
      </c>
      <c r="V71" s="130">
        <f t="shared" si="68"/>
        <v>41</v>
      </c>
      <c r="W71" s="130">
        <f t="shared" si="68"/>
        <v>46</v>
      </c>
      <c r="X71" s="130">
        <f t="shared" si="68"/>
        <v>27</v>
      </c>
      <c r="Y71" s="130">
        <f t="shared" si="68"/>
        <v>19</v>
      </c>
      <c r="Z71" s="130">
        <f t="shared" si="68"/>
        <v>58</v>
      </c>
      <c r="AA71" s="130">
        <f t="shared" si="68"/>
        <v>30</v>
      </c>
      <c r="AB71" s="130">
        <f t="shared" si="68"/>
        <v>28</v>
      </c>
      <c r="AC71" s="130">
        <f t="shared" si="68"/>
        <v>0</v>
      </c>
      <c r="AD71" s="130">
        <f t="shared" si="68"/>
        <v>0</v>
      </c>
      <c r="AE71" s="130">
        <f t="shared" si="68"/>
        <v>0</v>
      </c>
      <c r="AF71" s="130">
        <f>AF60+AF48+AF62</f>
        <v>314</v>
      </c>
      <c r="AG71" s="130">
        <f>AG60+AG48+AG62</f>
        <v>146</v>
      </c>
      <c r="AH71" s="130">
        <f>AH60+AH48+AH62</f>
        <v>168</v>
      </c>
      <c r="AI71" s="134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2"/>
      <c r="BC71" s="182"/>
      <c r="BD71" s="182"/>
      <c r="BE71" s="182"/>
      <c r="BF71" s="182"/>
      <c r="BG71" s="182"/>
      <c r="BH71" s="182"/>
      <c r="BI71" s="182"/>
      <c r="BJ71" s="182"/>
      <c r="BK71" s="182"/>
      <c r="BL71" s="182"/>
      <c r="BM71" s="182"/>
    </row>
    <row r="72" spans="1:71" ht="12.75" customHeight="1" x14ac:dyDescent="0.25">
      <c r="A72" s="386" t="s">
        <v>102</v>
      </c>
      <c r="B72" s="387"/>
      <c r="C72" s="387"/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387"/>
      <c r="S72" s="387"/>
      <c r="T72" s="387"/>
      <c r="U72" s="387"/>
      <c r="V72" s="387"/>
      <c r="W72" s="387"/>
      <c r="X72" s="387"/>
      <c r="Y72" s="387"/>
      <c r="Z72" s="387"/>
      <c r="AA72" s="387"/>
      <c r="AB72" s="387"/>
      <c r="AC72" s="387"/>
      <c r="AD72" s="387"/>
      <c r="AE72" s="387"/>
      <c r="AF72" s="387"/>
      <c r="AG72" s="387"/>
      <c r="AH72" s="388"/>
      <c r="AI72" s="216"/>
      <c r="AJ72" s="167"/>
      <c r="AK72" s="167"/>
      <c r="AL72" s="167"/>
      <c r="AM72" s="167"/>
      <c r="AN72" s="167"/>
      <c r="AO72" s="167"/>
      <c r="AP72" s="167">
        <f xml:space="preserve"> IF(T72=0, 0,IF(T72&gt;0, IF(T72&lt;=15,15-T72,IF(T72&lt;=30,30-T72,IF(T72&lt;=45,45-T72, 0)))))</f>
        <v>0</v>
      </c>
      <c r="AQ72" s="167"/>
      <c r="AR72" s="167"/>
      <c r="AS72" s="167">
        <f xml:space="preserve"> IF(W72=0, 0,IF(W72&gt;0, IF(W72&lt;=15,15-W72,IF(W72&lt;=30,30-W72,IF(W72&lt;=45,45-W72, 0)))))</f>
        <v>0</v>
      </c>
      <c r="AT72" s="167"/>
      <c r="AU72" s="167"/>
      <c r="AV72" s="167">
        <f xml:space="preserve"> IF(Z72=0, 0,IF(Z72&gt;0, IF(Z72&lt;=15,15-Z72,IF(Z72&lt;=30,30-Z72,IF(Z72&lt;=45,45-Z72, 0)))))</f>
        <v>0</v>
      </c>
      <c r="AW72" s="167"/>
      <c r="AX72" s="167"/>
      <c r="AY72" s="167">
        <f xml:space="preserve"> IF(AC72=0, 0,IF(AC72&gt;0, IF(AC72&lt;=15,15-AC72,IF(AC72&lt;=30,30-AC72,IF(AC72&lt;=45,45-AC72, 0)))))</f>
        <v>0</v>
      </c>
      <c r="AZ72" s="167"/>
      <c r="BA72" s="167"/>
      <c r="BN72" s="4"/>
      <c r="BO72" s="4"/>
      <c r="BP72" s="4"/>
      <c r="BQ72" s="4"/>
      <c r="BR72" s="4"/>
      <c r="BS72" s="4"/>
    </row>
    <row r="73" spans="1:71" s="36" customFormat="1" ht="12" hidden="1" customHeight="1" x14ac:dyDescent="0.25">
      <c r="A73" s="32" t="s">
        <v>49</v>
      </c>
      <c r="B73" s="66">
        <f>B74+B76+B79</f>
        <v>12</v>
      </c>
      <c r="C73" s="66">
        <f t="shared" ref="C73" si="69">C74+C76+C79</f>
        <v>0</v>
      </c>
      <c r="D73" s="66">
        <f>D74+D76+D79</f>
        <v>10</v>
      </c>
      <c r="E73" s="66">
        <f t="shared" ref="E73:AH73" si="70">E74+E76+E79</f>
        <v>0</v>
      </c>
      <c r="F73" s="66">
        <f t="shared" si="70"/>
        <v>6</v>
      </c>
      <c r="G73" s="66">
        <f t="shared" si="70"/>
        <v>1</v>
      </c>
      <c r="H73" s="66">
        <f t="shared" si="70"/>
        <v>14</v>
      </c>
      <c r="I73" s="66">
        <f t="shared" si="70"/>
        <v>1</v>
      </c>
      <c r="J73" s="66">
        <f t="shared" si="70"/>
        <v>12</v>
      </c>
      <c r="K73" s="66">
        <f t="shared" si="70"/>
        <v>1</v>
      </c>
      <c r="L73" s="66">
        <f t="shared" si="70"/>
        <v>0</v>
      </c>
      <c r="M73" s="66">
        <f t="shared" si="70"/>
        <v>0</v>
      </c>
      <c r="N73" s="66">
        <f t="shared" si="70"/>
        <v>11</v>
      </c>
      <c r="O73" s="66">
        <f t="shared" si="70"/>
        <v>0</v>
      </c>
      <c r="P73" s="66">
        <f t="shared" si="70"/>
        <v>11</v>
      </c>
      <c r="Q73" s="66">
        <f t="shared" si="70"/>
        <v>87</v>
      </c>
      <c r="R73" s="66">
        <f t="shared" si="70"/>
        <v>12</v>
      </c>
      <c r="S73" s="66">
        <f t="shared" si="70"/>
        <v>75</v>
      </c>
      <c r="T73" s="66">
        <f t="shared" si="70"/>
        <v>70</v>
      </c>
      <c r="U73" s="66">
        <f t="shared" si="70"/>
        <v>6</v>
      </c>
      <c r="V73" s="66">
        <f t="shared" si="70"/>
        <v>64</v>
      </c>
      <c r="W73" s="66">
        <f t="shared" si="70"/>
        <v>71</v>
      </c>
      <c r="X73" s="66">
        <f t="shared" si="70"/>
        <v>13</v>
      </c>
      <c r="Y73" s="66">
        <f t="shared" si="70"/>
        <v>58</v>
      </c>
      <c r="Z73" s="66">
        <f t="shared" si="70"/>
        <v>69</v>
      </c>
      <c r="AA73" s="66">
        <f t="shared" si="70"/>
        <v>11</v>
      </c>
      <c r="AB73" s="66">
        <f t="shared" si="70"/>
        <v>58</v>
      </c>
      <c r="AC73" s="66">
        <f t="shared" si="70"/>
        <v>0</v>
      </c>
      <c r="AD73" s="66">
        <f t="shared" si="70"/>
        <v>0</v>
      </c>
      <c r="AE73" s="66">
        <f t="shared" si="70"/>
        <v>0</v>
      </c>
      <c r="AF73" s="66">
        <f>AF74+AF76+AF79</f>
        <v>308</v>
      </c>
      <c r="AG73" s="66">
        <f t="shared" si="70"/>
        <v>42</v>
      </c>
      <c r="AH73" s="66">
        <f t="shared" si="70"/>
        <v>266</v>
      </c>
      <c r="AI73" s="186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</row>
    <row r="74" spans="1:71" s="30" customFormat="1" ht="12" customHeight="1" x14ac:dyDescent="0.25">
      <c r="A74" s="38" t="s">
        <v>106</v>
      </c>
      <c r="B74" s="39">
        <f>B75</f>
        <v>0</v>
      </c>
      <c r="C74" s="67">
        <f t="shared" ref="C74:AH74" si="71">C75</f>
        <v>0</v>
      </c>
      <c r="D74" s="46">
        <f t="shared" si="71"/>
        <v>0</v>
      </c>
      <c r="E74" s="67">
        <f t="shared" si="71"/>
        <v>0</v>
      </c>
      <c r="F74" s="46">
        <f t="shared" si="71"/>
        <v>0</v>
      </c>
      <c r="G74" s="67">
        <f t="shared" si="71"/>
        <v>0</v>
      </c>
      <c r="H74" s="46">
        <f t="shared" si="71"/>
        <v>0</v>
      </c>
      <c r="I74" s="67">
        <f t="shared" si="71"/>
        <v>0</v>
      </c>
      <c r="J74" s="46">
        <f t="shared" si="71"/>
        <v>0</v>
      </c>
      <c r="K74" s="67">
        <f t="shared" si="71"/>
        <v>0</v>
      </c>
      <c r="L74" s="39">
        <f t="shared" si="71"/>
        <v>0</v>
      </c>
      <c r="M74" s="90"/>
      <c r="N74" s="39">
        <f t="shared" si="71"/>
        <v>0</v>
      </c>
      <c r="O74" s="90">
        <f t="shared" si="71"/>
        <v>0</v>
      </c>
      <c r="P74" s="39">
        <f t="shared" si="71"/>
        <v>0</v>
      </c>
      <c r="Q74" s="39">
        <f t="shared" si="71"/>
        <v>17</v>
      </c>
      <c r="R74" s="90">
        <f t="shared" si="71"/>
        <v>0</v>
      </c>
      <c r="S74" s="91">
        <f t="shared" si="71"/>
        <v>17</v>
      </c>
      <c r="T74" s="39">
        <f t="shared" si="71"/>
        <v>0</v>
      </c>
      <c r="U74" s="90">
        <f t="shared" si="71"/>
        <v>0</v>
      </c>
      <c r="V74" s="39">
        <f t="shared" si="71"/>
        <v>0</v>
      </c>
      <c r="W74" s="39">
        <f t="shared" si="71"/>
        <v>0</v>
      </c>
      <c r="X74" s="90">
        <f t="shared" si="71"/>
        <v>0</v>
      </c>
      <c r="Y74" s="39">
        <f t="shared" si="71"/>
        <v>0</v>
      </c>
      <c r="Z74" s="39">
        <f t="shared" si="71"/>
        <v>0</v>
      </c>
      <c r="AA74" s="90">
        <f t="shared" si="71"/>
        <v>0</v>
      </c>
      <c r="AB74" s="39">
        <f t="shared" si="71"/>
        <v>0</v>
      </c>
      <c r="AC74" s="39">
        <f t="shared" si="71"/>
        <v>0</v>
      </c>
      <c r="AD74" s="90">
        <f t="shared" si="71"/>
        <v>0</v>
      </c>
      <c r="AE74" s="39">
        <f t="shared" si="71"/>
        <v>0</v>
      </c>
      <c r="AF74" s="39">
        <f t="shared" si="71"/>
        <v>17</v>
      </c>
      <c r="AG74" s="90">
        <f t="shared" si="71"/>
        <v>0</v>
      </c>
      <c r="AH74" s="91">
        <f t="shared" si="71"/>
        <v>17</v>
      </c>
      <c r="AI74" s="217"/>
      <c r="AJ74" s="218"/>
      <c r="AK74" s="218"/>
      <c r="AL74" s="218"/>
      <c r="AM74" s="218"/>
      <c r="AN74" s="218"/>
      <c r="AO74" s="218"/>
      <c r="AP74" s="167">
        <f t="shared" ref="AP74:AP79" si="72" xml:space="preserve"> IF(T74=0, 0,IF(T74&gt;0, IF(T74&lt;=15,15-T74,IF(T74&lt;=30,30-T74,IF(T74&lt;=45,45-T74, 0)))))</f>
        <v>0</v>
      </c>
      <c r="AQ74" s="218"/>
      <c r="AR74" s="218"/>
      <c r="AS74" s="167">
        <f t="shared" ref="AS74:AS79" si="73" xml:space="preserve"> IF(W74=0, 0,IF(W74&gt;0, IF(W74&lt;=15,15-W74,IF(W74&lt;=30,30-W74,IF(W74&lt;=45,45-W74, 0)))))</f>
        <v>0</v>
      </c>
      <c r="AT74" s="218"/>
      <c r="AU74" s="218"/>
      <c r="AV74" s="167">
        <f t="shared" ref="AV74:AV79" si="74" xml:space="preserve"> IF(Z74=0, 0,IF(Z74&gt;0, IF(Z74&lt;=15,15-Z74,IF(Z74&lt;=30,30-Z74,IF(Z74&lt;=45,45-Z74, 0)))))</f>
        <v>0</v>
      </c>
      <c r="AW74" s="218"/>
      <c r="AX74" s="218"/>
      <c r="AY74" s="167">
        <f t="shared" ref="AY74:AY79" si="75" xml:space="preserve"> IF(AC74=0, 0,IF(AC74&gt;0, IF(AC74&lt;=15,15-AC74,IF(AC74&lt;=30,30-AC74,IF(AC74&lt;=45,45-AC74, 0)))))</f>
        <v>0</v>
      </c>
      <c r="AZ74" s="218"/>
      <c r="BA74" s="218"/>
    </row>
    <row r="75" spans="1:71" s="96" customFormat="1" ht="18.75" hidden="1" customHeight="1" x14ac:dyDescent="0.25">
      <c r="A75" s="49" t="s">
        <v>206</v>
      </c>
      <c r="B75" s="70">
        <v>0</v>
      </c>
      <c r="C75" s="71">
        <f>B75-O75</f>
        <v>0</v>
      </c>
      <c r="D75" s="70">
        <v>0</v>
      </c>
      <c r="E75" s="71">
        <f>D75-R75</f>
        <v>0</v>
      </c>
      <c r="F75" s="70"/>
      <c r="G75" s="71"/>
      <c r="H75" s="70"/>
      <c r="I75" s="71"/>
      <c r="J75" s="70"/>
      <c r="K75" s="71"/>
      <c r="L75" s="70"/>
      <c r="M75" s="71"/>
      <c r="N75" s="70">
        <f>O75+P75</f>
        <v>0</v>
      </c>
      <c r="O75" s="71"/>
      <c r="P75" s="72"/>
      <c r="Q75" s="70">
        <f>R75+S75</f>
        <v>17</v>
      </c>
      <c r="R75" s="71"/>
      <c r="S75" s="72">
        <v>17</v>
      </c>
      <c r="T75" s="70"/>
      <c r="U75" s="71"/>
      <c r="V75" s="72"/>
      <c r="W75" s="70"/>
      <c r="X75" s="71"/>
      <c r="Y75" s="72"/>
      <c r="Z75" s="70"/>
      <c r="AA75" s="71"/>
      <c r="AB75" s="72"/>
      <c r="AC75" s="70"/>
      <c r="AD75" s="71"/>
      <c r="AE75" s="72"/>
      <c r="AF75" s="70">
        <f>AG75+AH75</f>
        <v>17</v>
      </c>
      <c r="AG75" s="71">
        <f>O75+R75+U75+X75+AA75+AD75</f>
        <v>0</v>
      </c>
      <c r="AH75" s="72">
        <f>P75+S75+V75+Y75+AB75+AE75</f>
        <v>17</v>
      </c>
      <c r="AI75" s="219"/>
      <c r="AJ75" s="220"/>
      <c r="AK75" s="220"/>
      <c r="AL75" s="220">
        <v>30</v>
      </c>
      <c r="AM75" s="220"/>
      <c r="AN75" s="220"/>
      <c r="AO75" s="220"/>
      <c r="AP75" s="167">
        <f t="shared" si="72"/>
        <v>0</v>
      </c>
      <c r="AQ75" s="220"/>
      <c r="AR75" s="220"/>
      <c r="AS75" s="167">
        <f t="shared" si="73"/>
        <v>0</v>
      </c>
      <c r="AT75" s="220"/>
      <c r="AU75" s="220"/>
      <c r="AV75" s="167">
        <f t="shared" si="74"/>
        <v>0</v>
      </c>
      <c r="AW75" s="220"/>
      <c r="AX75" s="220"/>
      <c r="AY75" s="167">
        <f t="shared" si="75"/>
        <v>0</v>
      </c>
      <c r="AZ75" s="220"/>
      <c r="BA75" s="220"/>
    </row>
    <row r="76" spans="1:71" s="30" customFormat="1" ht="14.25" customHeight="1" x14ac:dyDescent="0.25">
      <c r="A76" s="39" t="s">
        <v>108</v>
      </c>
      <c r="B76" s="39">
        <f>B77+B78</f>
        <v>0</v>
      </c>
      <c r="C76" s="67">
        <f t="shared" ref="C76" si="76">C77+C78</f>
        <v>0</v>
      </c>
      <c r="D76" s="46">
        <f>D77+D78</f>
        <v>0</v>
      </c>
      <c r="E76" s="67">
        <f t="shared" ref="E76:AE76" si="77">E77+E78</f>
        <v>0</v>
      </c>
      <c r="F76" s="46">
        <f t="shared" si="77"/>
        <v>0</v>
      </c>
      <c r="G76" s="67">
        <v>0</v>
      </c>
      <c r="H76" s="46">
        <f t="shared" si="77"/>
        <v>8</v>
      </c>
      <c r="I76" s="67">
        <f t="shared" si="77"/>
        <v>0</v>
      </c>
      <c r="J76" s="46">
        <f t="shared" si="77"/>
        <v>5</v>
      </c>
      <c r="K76" s="67">
        <f t="shared" si="77"/>
        <v>0</v>
      </c>
      <c r="L76" s="39">
        <f t="shared" si="77"/>
        <v>0</v>
      </c>
      <c r="M76" s="90"/>
      <c r="N76" s="39">
        <f t="shared" si="77"/>
        <v>9</v>
      </c>
      <c r="O76" s="90">
        <f t="shared" si="77"/>
        <v>0</v>
      </c>
      <c r="P76" s="39">
        <f t="shared" si="77"/>
        <v>9</v>
      </c>
      <c r="Q76" s="39">
        <f t="shared" si="77"/>
        <v>51</v>
      </c>
      <c r="R76" s="90">
        <f t="shared" si="77"/>
        <v>0</v>
      </c>
      <c r="S76" s="91">
        <f t="shared" si="77"/>
        <v>51</v>
      </c>
      <c r="T76" s="39">
        <f t="shared" si="77"/>
        <v>56</v>
      </c>
      <c r="U76" s="90">
        <f t="shared" si="77"/>
        <v>1</v>
      </c>
      <c r="V76" s="91">
        <f t="shared" si="77"/>
        <v>55</v>
      </c>
      <c r="W76" s="39">
        <f t="shared" si="77"/>
        <v>53</v>
      </c>
      <c r="X76" s="90">
        <f t="shared" si="77"/>
        <v>8</v>
      </c>
      <c r="Y76" s="91">
        <f t="shared" si="77"/>
        <v>45</v>
      </c>
      <c r="Z76" s="39">
        <f t="shared" si="77"/>
        <v>55</v>
      </c>
      <c r="AA76" s="90">
        <f t="shared" si="77"/>
        <v>5</v>
      </c>
      <c r="AB76" s="91">
        <f t="shared" si="77"/>
        <v>50</v>
      </c>
      <c r="AC76" s="39">
        <f t="shared" si="77"/>
        <v>0</v>
      </c>
      <c r="AD76" s="90">
        <f t="shared" si="77"/>
        <v>0</v>
      </c>
      <c r="AE76" s="91">
        <f t="shared" si="77"/>
        <v>0</v>
      </c>
      <c r="AF76" s="39">
        <f>AF77+AF78</f>
        <v>224</v>
      </c>
      <c r="AG76" s="90">
        <f t="shared" ref="AG76:AH76" si="78">AG77+AG78</f>
        <v>14</v>
      </c>
      <c r="AH76" s="91">
        <f t="shared" si="78"/>
        <v>210</v>
      </c>
      <c r="AI76" s="62"/>
      <c r="AJ76" s="167"/>
      <c r="AK76" s="167"/>
      <c r="AL76" s="167">
        <v>50</v>
      </c>
      <c r="AM76" s="167"/>
      <c r="AN76" s="167"/>
      <c r="AO76" s="167"/>
      <c r="AP76" s="167">
        <f t="shared" si="72"/>
        <v>0</v>
      </c>
      <c r="AQ76" s="167"/>
      <c r="AR76" s="167"/>
      <c r="AS76" s="167">
        <f t="shared" si="73"/>
        <v>0</v>
      </c>
      <c r="AT76" s="167"/>
      <c r="AU76" s="167"/>
      <c r="AV76" s="167">
        <f t="shared" si="74"/>
        <v>0</v>
      </c>
      <c r="AW76" s="167"/>
      <c r="AX76" s="167"/>
      <c r="AY76" s="167">
        <f t="shared" si="75"/>
        <v>0</v>
      </c>
      <c r="AZ76" s="167"/>
      <c r="BA76" s="167"/>
    </row>
    <row r="77" spans="1:71" s="30" customFormat="1" ht="18.75" hidden="1" customHeight="1" x14ac:dyDescent="0.25">
      <c r="A77" s="48" t="s">
        <v>109</v>
      </c>
      <c r="B77" s="39">
        <v>0</v>
      </c>
      <c r="C77" s="67">
        <f>B77-O77</f>
        <v>0</v>
      </c>
      <c r="D77" s="46">
        <v>0</v>
      </c>
      <c r="E77" s="67">
        <f>D77-R77</f>
        <v>0</v>
      </c>
      <c r="F77" s="46">
        <v>0</v>
      </c>
      <c r="G77" s="67">
        <f>F77-U77</f>
        <v>-1</v>
      </c>
      <c r="H77" s="46">
        <v>8</v>
      </c>
      <c r="I77" s="67">
        <f>H77-X77</f>
        <v>0</v>
      </c>
      <c r="J77" s="46">
        <v>5</v>
      </c>
      <c r="K77" s="67">
        <f>J77-AA77</f>
        <v>0</v>
      </c>
      <c r="L77" s="39"/>
      <c r="M77" s="90"/>
      <c r="N77" s="46">
        <f>O77+P77</f>
        <v>0</v>
      </c>
      <c r="O77" s="67"/>
      <c r="P77" s="68"/>
      <c r="Q77" s="46">
        <f>R77+S77</f>
        <v>0</v>
      </c>
      <c r="R77" s="67"/>
      <c r="S77" s="68"/>
      <c r="T77" s="46">
        <f>U77+V77</f>
        <v>56</v>
      </c>
      <c r="U77" s="67">
        <v>1</v>
      </c>
      <c r="V77" s="68">
        <v>55</v>
      </c>
      <c r="W77" s="46">
        <f>X77+Y77</f>
        <v>53</v>
      </c>
      <c r="X77" s="67">
        <v>8</v>
      </c>
      <c r="Y77" s="68">
        <v>45</v>
      </c>
      <c r="Z77" s="46">
        <f>AA77+AB77</f>
        <v>55</v>
      </c>
      <c r="AA77" s="67">
        <v>5</v>
      </c>
      <c r="AB77" s="68">
        <v>50</v>
      </c>
      <c r="AC77" s="46">
        <f>AD77+AE77</f>
        <v>0</v>
      </c>
      <c r="AD77" s="67">
        <v>0</v>
      </c>
      <c r="AE77" s="68">
        <v>0</v>
      </c>
      <c r="AF77" s="109">
        <f>AG77+AH77</f>
        <v>164</v>
      </c>
      <c r="AG77" s="67">
        <f>O77+R77+U77+X77+AA77+AD77</f>
        <v>14</v>
      </c>
      <c r="AH77" s="68">
        <f>P77+S77+V77+Y77+AB77+AE77</f>
        <v>150</v>
      </c>
      <c r="AI77" s="62"/>
      <c r="AJ77" s="167"/>
      <c r="AK77" s="167"/>
      <c r="AL77" s="167"/>
      <c r="AM77" s="167"/>
      <c r="AN77" s="167"/>
      <c r="AO77" s="167"/>
      <c r="AP77" s="167">
        <f t="shared" si="72"/>
        <v>0</v>
      </c>
      <c r="AQ77" s="167"/>
      <c r="AR77" s="167"/>
      <c r="AS77" s="167">
        <f t="shared" si="73"/>
        <v>0</v>
      </c>
      <c r="AT77" s="167"/>
      <c r="AU77" s="167"/>
      <c r="AV77" s="167">
        <f t="shared" si="74"/>
        <v>0</v>
      </c>
      <c r="AW77" s="167"/>
      <c r="AX77" s="167"/>
      <c r="AY77" s="167">
        <f t="shared" si="75"/>
        <v>0</v>
      </c>
      <c r="AZ77" s="167"/>
      <c r="BA77" s="167"/>
    </row>
    <row r="78" spans="1:71" s="30" customFormat="1" ht="18.75" hidden="1" customHeight="1" x14ac:dyDescent="0.25">
      <c r="A78" s="48" t="s">
        <v>110</v>
      </c>
      <c r="B78" s="39">
        <v>0</v>
      </c>
      <c r="C78" s="67">
        <f>B78-O78</f>
        <v>0</v>
      </c>
      <c r="D78" s="46">
        <v>0</v>
      </c>
      <c r="E78" s="67">
        <f>D78-R78</f>
        <v>0</v>
      </c>
      <c r="F78" s="46"/>
      <c r="G78" s="67"/>
      <c r="H78" s="46"/>
      <c r="I78" s="67"/>
      <c r="J78" s="46"/>
      <c r="K78" s="67"/>
      <c r="L78" s="39"/>
      <c r="M78" s="90"/>
      <c r="N78" s="46">
        <f>O78+P78</f>
        <v>9</v>
      </c>
      <c r="O78" s="67"/>
      <c r="P78" s="68">
        <v>9</v>
      </c>
      <c r="Q78" s="46">
        <f>R78+S78</f>
        <v>51</v>
      </c>
      <c r="R78" s="67"/>
      <c r="S78" s="68">
        <v>51</v>
      </c>
      <c r="T78" s="46"/>
      <c r="U78" s="67"/>
      <c r="V78" s="68"/>
      <c r="W78" s="46"/>
      <c r="X78" s="67"/>
      <c r="Y78" s="68"/>
      <c r="Z78" s="46"/>
      <c r="AA78" s="67"/>
      <c r="AB78" s="68"/>
      <c r="AC78" s="46"/>
      <c r="AD78" s="67"/>
      <c r="AE78" s="68"/>
      <c r="AF78" s="109">
        <f>AG78+AH78</f>
        <v>60</v>
      </c>
      <c r="AG78" s="67">
        <f t="shared" ref="AG78:AH79" si="79">O78+R78+U78+X78+AA78+AD78</f>
        <v>0</v>
      </c>
      <c r="AH78" s="68">
        <f t="shared" si="79"/>
        <v>60</v>
      </c>
      <c r="AI78" s="62"/>
      <c r="AJ78" s="167"/>
      <c r="AK78" s="167"/>
      <c r="AL78" s="167"/>
      <c r="AM78" s="167"/>
      <c r="AN78" s="167"/>
      <c r="AO78" s="167"/>
      <c r="AP78" s="167">
        <f t="shared" si="72"/>
        <v>0</v>
      </c>
      <c r="AQ78" s="167"/>
      <c r="AR78" s="167"/>
      <c r="AS78" s="167">
        <f t="shared" si="73"/>
        <v>0</v>
      </c>
      <c r="AT78" s="167"/>
      <c r="AU78" s="167"/>
      <c r="AV78" s="167">
        <f t="shared" si="74"/>
        <v>0</v>
      </c>
      <c r="AW78" s="167"/>
      <c r="AX78" s="167"/>
      <c r="AY78" s="167">
        <f t="shared" si="75"/>
        <v>0</v>
      </c>
      <c r="AZ78" s="167"/>
      <c r="BA78" s="167"/>
    </row>
    <row r="79" spans="1:71" s="30" customFormat="1" ht="21.75" customHeight="1" x14ac:dyDescent="0.25">
      <c r="A79" s="39" t="s">
        <v>111</v>
      </c>
      <c r="B79" s="39">
        <v>12</v>
      </c>
      <c r="C79" s="67">
        <v>0</v>
      </c>
      <c r="D79" s="46">
        <v>10</v>
      </c>
      <c r="E79" s="67">
        <v>0</v>
      </c>
      <c r="F79" s="46">
        <v>6</v>
      </c>
      <c r="G79" s="67">
        <f>F79-U79</f>
        <v>1</v>
      </c>
      <c r="H79" s="46">
        <v>6</v>
      </c>
      <c r="I79" s="67">
        <f>H79-X79</f>
        <v>1</v>
      </c>
      <c r="J79" s="46">
        <v>7</v>
      </c>
      <c r="K79" s="67">
        <f>J79-AA79</f>
        <v>1</v>
      </c>
      <c r="L79" s="39"/>
      <c r="M79" s="90"/>
      <c r="N79" s="46">
        <f>O79+P79</f>
        <v>2</v>
      </c>
      <c r="O79" s="67"/>
      <c r="P79" s="68">
        <v>2</v>
      </c>
      <c r="Q79" s="46">
        <f>R79+S79</f>
        <v>19</v>
      </c>
      <c r="R79" s="67">
        <v>12</v>
      </c>
      <c r="S79" s="68">
        <v>7</v>
      </c>
      <c r="T79" s="46">
        <f>U79+V79</f>
        <v>14</v>
      </c>
      <c r="U79" s="67">
        <v>5</v>
      </c>
      <c r="V79" s="68">
        <v>9</v>
      </c>
      <c r="W79" s="46">
        <f>X79+Y79</f>
        <v>18</v>
      </c>
      <c r="X79" s="67">
        <v>5</v>
      </c>
      <c r="Y79" s="68">
        <v>13</v>
      </c>
      <c r="Z79" s="46">
        <f>AA79+AB79</f>
        <v>14</v>
      </c>
      <c r="AA79" s="67">
        <v>6</v>
      </c>
      <c r="AB79" s="68">
        <v>8</v>
      </c>
      <c r="AC79" s="46">
        <f>AD79+AE79</f>
        <v>0</v>
      </c>
      <c r="AD79" s="67">
        <v>0</v>
      </c>
      <c r="AE79" s="68">
        <v>0</v>
      </c>
      <c r="AF79" s="109">
        <f>AG79+AH79</f>
        <v>67</v>
      </c>
      <c r="AG79" s="67">
        <f t="shared" si="79"/>
        <v>28</v>
      </c>
      <c r="AH79" s="68">
        <f t="shared" si="79"/>
        <v>39</v>
      </c>
      <c r="AI79" s="62"/>
      <c r="AJ79" s="167"/>
      <c r="AK79" s="167"/>
      <c r="AL79" s="167">
        <v>20</v>
      </c>
      <c r="AM79" s="167"/>
      <c r="AN79" s="167"/>
      <c r="AO79" s="167"/>
      <c r="AP79" s="167">
        <f t="shared" si="72"/>
        <v>1</v>
      </c>
      <c r="AQ79" s="167"/>
      <c r="AR79" s="167"/>
      <c r="AS79" s="167">
        <f t="shared" si="73"/>
        <v>12</v>
      </c>
      <c r="AT79" s="167"/>
      <c r="AU79" s="167"/>
      <c r="AV79" s="167">
        <f t="shared" si="74"/>
        <v>1</v>
      </c>
      <c r="AW79" s="167"/>
      <c r="AX79" s="167"/>
      <c r="AY79" s="167">
        <f t="shared" si="75"/>
        <v>0</v>
      </c>
      <c r="AZ79" s="167"/>
      <c r="BA79" s="167"/>
    </row>
    <row r="80" spans="1:71" s="36" customFormat="1" ht="12" hidden="1" customHeight="1" x14ac:dyDescent="0.25">
      <c r="A80" s="32" t="s">
        <v>64</v>
      </c>
      <c r="B80" s="221">
        <f>B82+B81</f>
        <v>0</v>
      </c>
      <c r="C80" s="221">
        <f t="shared" ref="C80:AF80" si="80">C82+C81</f>
        <v>0</v>
      </c>
      <c r="D80" s="221">
        <f t="shared" si="80"/>
        <v>0</v>
      </c>
      <c r="E80" s="221">
        <f t="shared" si="80"/>
        <v>0</v>
      </c>
      <c r="F80" s="221">
        <f t="shared" si="80"/>
        <v>0</v>
      </c>
      <c r="G80" s="221">
        <f t="shared" si="80"/>
        <v>0</v>
      </c>
      <c r="H80" s="221">
        <f t="shared" si="80"/>
        <v>0</v>
      </c>
      <c r="I80" s="221">
        <f t="shared" si="80"/>
        <v>0</v>
      </c>
      <c r="J80" s="221">
        <f t="shared" si="80"/>
        <v>0</v>
      </c>
      <c r="K80" s="221">
        <f t="shared" si="80"/>
        <v>0</v>
      </c>
      <c r="L80" s="221">
        <f t="shared" si="80"/>
        <v>0</v>
      </c>
      <c r="M80" s="221">
        <f t="shared" si="80"/>
        <v>0</v>
      </c>
      <c r="N80" s="221">
        <f t="shared" si="80"/>
        <v>0</v>
      </c>
      <c r="O80" s="221">
        <f t="shared" si="80"/>
        <v>0</v>
      </c>
      <c r="P80" s="221">
        <f t="shared" si="80"/>
        <v>0</v>
      </c>
      <c r="Q80" s="221">
        <f t="shared" si="80"/>
        <v>0</v>
      </c>
      <c r="R80" s="221">
        <f t="shared" si="80"/>
        <v>0</v>
      </c>
      <c r="S80" s="221">
        <f t="shared" si="80"/>
        <v>0</v>
      </c>
      <c r="T80" s="221">
        <f t="shared" si="80"/>
        <v>1</v>
      </c>
      <c r="U80" s="221">
        <f t="shared" si="80"/>
        <v>0</v>
      </c>
      <c r="V80" s="221">
        <f t="shared" si="80"/>
        <v>1</v>
      </c>
      <c r="W80" s="221">
        <f t="shared" si="80"/>
        <v>0</v>
      </c>
      <c r="X80" s="221">
        <f t="shared" si="80"/>
        <v>0</v>
      </c>
      <c r="Y80" s="221">
        <f t="shared" si="80"/>
        <v>0</v>
      </c>
      <c r="Z80" s="221">
        <f t="shared" si="80"/>
        <v>0</v>
      </c>
      <c r="AA80" s="221">
        <f t="shared" si="80"/>
        <v>0</v>
      </c>
      <c r="AB80" s="221">
        <f t="shared" si="80"/>
        <v>0</v>
      </c>
      <c r="AC80" s="221">
        <f t="shared" si="80"/>
        <v>0</v>
      </c>
      <c r="AD80" s="221">
        <f t="shared" si="80"/>
        <v>0</v>
      </c>
      <c r="AE80" s="221">
        <f t="shared" si="80"/>
        <v>0</v>
      </c>
      <c r="AF80" s="221">
        <f t="shared" si="80"/>
        <v>1</v>
      </c>
      <c r="AG80" s="221">
        <f>AG82+AG81</f>
        <v>0</v>
      </c>
      <c r="AH80" s="221">
        <f>AH82+AH81</f>
        <v>1</v>
      </c>
      <c r="AI80" s="204"/>
      <c r="AJ80" s="187"/>
      <c r="AK80" s="187"/>
      <c r="AL80" s="187"/>
      <c r="AM80" s="187"/>
      <c r="AN80" s="187"/>
      <c r="AO80" s="187"/>
      <c r="AP80" s="187"/>
      <c r="AQ80" s="187"/>
      <c r="AR80" s="187"/>
      <c r="AS80" s="167"/>
      <c r="AT80" s="187"/>
      <c r="AU80" s="187"/>
      <c r="AV80" s="167"/>
      <c r="AW80" s="187"/>
      <c r="AX80" s="187"/>
      <c r="AY80" s="167"/>
      <c r="AZ80" s="187"/>
      <c r="BA80" s="187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</row>
    <row r="81" spans="1:71" s="30" customFormat="1" ht="14.25" customHeight="1" x14ac:dyDescent="0.25">
      <c r="A81" s="222" t="s">
        <v>207</v>
      </c>
      <c r="B81" s="39">
        <v>0</v>
      </c>
      <c r="C81" s="67">
        <f>B81-O81</f>
        <v>0</v>
      </c>
      <c r="D81" s="46">
        <v>0</v>
      </c>
      <c r="E81" s="67">
        <f>D81-R81</f>
        <v>0</v>
      </c>
      <c r="F81" s="46">
        <v>0</v>
      </c>
      <c r="G81" s="67">
        <f>F81-U81</f>
        <v>0</v>
      </c>
      <c r="H81" s="39"/>
      <c r="I81" s="90"/>
      <c r="J81" s="39"/>
      <c r="K81" s="90"/>
      <c r="L81" s="39"/>
      <c r="M81" s="90"/>
      <c r="N81" s="46">
        <f>O81+P81</f>
        <v>0</v>
      </c>
      <c r="O81" s="67"/>
      <c r="P81" s="68"/>
      <c r="Q81" s="46">
        <f>R81+S81</f>
        <v>0</v>
      </c>
      <c r="R81" s="67"/>
      <c r="S81" s="68"/>
      <c r="T81" s="46">
        <f>U81+V81</f>
        <v>1</v>
      </c>
      <c r="U81" s="67">
        <v>0</v>
      </c>
      <c r="V81" s="68">
        <v>1</v>
      </c>
      <c r="W81" s="46"/>
      <c r="X81" s="67"/>
      <c r="Y81" s="68"/>
      <c r="Z81" s="46"/>
      <c r="AA81" s="67"/>
      <c r="AB81" s="68"/>
      <c r="AC81" s="46"/>
      <c r="AD81" s="67"/>
      <c r="AE81" s="68"/>
      <c r="AF81" s="109">
        <f>AG81+AH81</f>
        <v>1</v>
      </c>
      <c r="AG81" s="40">
        <f>R81+U81</f>
        <v>0</v>
      </c>
      <c r="AH81" s="43">
        <f>S81+V81</f>
        <v>1</v>
      </c>
      <c r="AI81" s="62"/>
      <c r="AJ81" s="167"/>
      <c r="AK81" s="167"/>
      <c r="AL81" s="167"/>
      <c r="AM81" s="167"/>
      <c r="AN81" s="167"/>
      <c r="AO81" s="167"/>
      <c r="AP81" s="167">
        <f xml:space="preserve"> IF(T81=0, 0,IF(T79&gt;0, IF(T79&lt;=15,15-T79,IF(T79&lt;=30,30-T79,IF(T79&lt;=45,45-T79, 0)))))</f>
        <v>1</v>
      </c>
      <c r="AQ81" s="167"/>
      <c r="AR81" s="167"/>
      <c r="AS81" s="167">
        <f xml:space="preserve"> IF(W81=0, 0,IF(W81&gt;0, IF(W81&lt;=15,15-W81,IF(W81&lt;=30,30-W81,IF(W81&lt;=45,45-W81, 0)))))</f>
        <v>0</v>
      </c>
      <c r="AT81" s="167"/>
      <c r="AU81" s="167"/>
      <c r="AV81" s="167">
        <f xml:space="preserve"> IF(Z81=0, 0,IF(Z81&gt;0, IF(Z81&lt;=15,15-Z81,IF(Z81&lt;=30,30-Z81,IF(Z81&lt;=45,45-Z81, 0)))))</f>
        <v>0</v>
      </c>
      <c r="AW81" s="167"/>
      <c r="AX81" s="167"/>
      <c r="AY81" s="167">
        <f xml:space="preserve"> IF(AC81=0, 0,IF(AC81&gt;0, IF(AC81&lt;=15,15-AC81,IF(AC81&lt;=30,30-AC81,IF(AC81&lt;=45,45-AC81, 0)))))</f>
        <v>0</v>
      </c>
      <c r="AZ81" s="167"/>
      <c r="BA81" s="167"/>
    </row>
    <row r="82" spans="1:71" s="30" customFormat="1" ht="13.5" customHeight="1" x14ac:dyDescent="0.25">
      <c r="A82" s="222" t="s">
        <v>208</v>
      </c>
      <c r="B82" s="39">
        <f>B83</f>
        <v>0</v>
      </c>
      <c r="C82" s="67">
        <f t="shared" ref="C82:AH82" si="81">C83</f>
        <v>0</v>
      </c>
      <c r="D82" s="46">
        <f t="shared" si="81"/>
        <v>0</v>
      </c>
      <c r="E82" s="67">
        <f t="shared" si="81"/>
        <v>0</v>
      </c>
      <c r="F82" s="46">
        <f t="shared" si="81"/>
        <v>0</v>
      </c>
      <c r="G82" s="67">
        <f t="shared" si="81"/>
        <v>0</v>
      </c>
      <c r="H82" s="39">
        <f t="shared" si="81"/>
        <v>0</v>
      </c>
      <c r="I82" s="90"/>
      <c r="J82" s="39"/>
      <c r="K82" s="90"/>
      <c r="L82" s="39"/>
      <c r="M82" s="90"/>
      <c r="N82" s="39">
        <f t="shared" si="81"/>
        <v>0</v>
      </c>
      <c r="O82" s="90">
        <f t="shared" si="81"/>
        <v>0</v>
      </c>
      <c r="P82" s="39">
        <f t="shared" si="81"/>
        <v>0</v>
      </c>
      <c r="Q82" s="39">
        <f t="shared" si="81"/>
        <v>0</v>
      </c>
      <c r="R82" s="90">
        <f t="shared" si="81"/>
        <v>0</v>
      </c>
      <c r="S82" s="39">
        <f t="shared" si="81"/>
        <v>0</v>
      </c>
      <c r="T82" s="39">
        <f t="shared" si="81"/>
        <v>0</v>
      </c>
      <c r="U82" s="90">
        <f t="shared" si="81"/>
        <v>0</v>
      </c>
      <c r="V82" s="39">
        <f t="shared" si="81"/>
        <v>0</v>
      </c>
      <c r="W82" s="39">
        <f t="shared" si="81"/>
        <v>0</v>
      </c>
      <c r="X82" s="90">
        <f t="shared" si="81"/>
        <v>0</v>
      </c>
      <c r="Y82" s="39">
        <f t="shared" si="81"/>
        <v>0</v>
      </c>
      <c r="Z82" s="39">
        <f t="shared" si="81"/>
        <v>0</v>
      </c>
      <c r="AA82" s="90">
        <f t="shared" si="81"/>
        <v>0</v>
      </c>
      <c r="AB82" s="39">
        <f t="shared" si="81"/>
        <v>0</v>
      </c>
      <c r="AC82" s="39">
        <f t="shared" si="81"/>
        <v>0</v>
      </c>
      <c r="AD82" s="90">
        <f t="shared" si="81"/>
        <v>0</v>
      </c>
      <c r="AE82" s="39">
        <f t="shared" si="81"/>
        <v>0</v>
      </c>
      <c r="AF82" s="39">
        <f t="shared" si="81"/>
        <v>0</v>
      </c>
      <c r="AG82" s="90">
        <f>AG83</f>
        <v>0</v>
      </c>
      <c r="AH82" s="91">
        <f t="shared" si="81"/>
        <v>0</v>
      </c>
      <c r="AI82" s="62"/>
      <c r="AJ82" s="167"/>
      <c r="AK82" s="167"/>
      <c r="AL82" s="167">
        <f>AL83</f>
        <v>15</v>
      </c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</row>
    <row r="83" spans="1:71" s="96" customFormat="1" ht="6" hidden="1" customHeight="1" x14ac:dyDescent="0.25">
      <c r="A83" s="223" t="s">
        <v>209</v>
      </c>
      <c r="B83" s="49">
        <v>0</v>
      </c>
      <c r="C83" s="108">
        <f>B83-O83</f>
        <v>0</v>
      </c>
      <c r="D83" s="49"/>
      <c r="E83" s="108"/>
      <c r="F83" s="49"/>
      <c r="G83" s="108"/>
      <c r="H83" s="49"/>
      <c r="I83" s="108"/>
      <c r="J83" s="49"/>
      <c r="K83" s="108"/>
      <c r="L83" s="49"/>
      <c r="M83" s="108"/>
      <c r="N83" s="70"/>
      <c r="O83" s="71"/>
      <c r="P83" s="72"/>
      <c r="Q83" s="70"/>
      <c r="R83" s="71"/>
      <c r="S83" s="72"/>
      <c r="T83" s="70"/>
      <c r="U83" s="71"/>
      <c r="V83" s="72"/>
      <c r="W83" s="70"/>
      <c r="X83" s="71"/>
      <c r="Y83" s="72"/>
      <c r="Z83" s="70"/>
      <c r="AA83" s="71"/>
      <c r="AB83" s="72"/>
      <c r="AC83" s="70"/>
      <c r="AD83" s="71"/>
      <c r="AE83" s="72"/>
      <c r="AF83" s="87">
        <f>AG83+AH83</f>
        <v>0</v>
      </c>
      <c r="AG83" s="50">
        <f>O83</f>
        <v>0</v>
      </c>
      <c r="AH83" s="52">
        <f>P83</f>
        <v>0</v>
      </c>
      <c r="AI83" s="224"/>
      <c r="AJ83" s="225"/>
      <c r="AK83" s="225"/>
      <c r="AL83" s="225">
        <v>15</v>
      </c>
      <c r="AM83" s="225"/>
      <c r="AN83" s="225"/>
      <c r="AO83" s="225"/>
      <c r="AP83" s="225"/>
      <c r="AQ83" s="225"/>
      <c r="AR83" s="225"/>
      <c r="AS83" s="225"/>
      <c r="AT83" s="225"/>
      <c r="AU83" s="225"/>
      <c r="AV83" s="225"/>
      <c r="AW83" s="225"/>
      <c r="AX83" s="225"/>
      <c r="AY83" s="225"/>
      <c r="AZ83" s="225"/>
      <c r="BA83" s="225"/>
    </row>
    <row r="84" spans="1:71" s="183" customFormat="1" ht="12" hidden="1" customHeight="1" x14ac:dyDescent="0.2">
      <c r="A84" s="132" t="s">
        <v>76</v>
      </c>
      <c r="B84" s="130">
        <f>B73</f>
        <v>12</v>
      </c>
      <c r="C84" s="130">
        <f t="shared" ref="C84:E84" si="82">C73</f>
        <v>0</v>
      </c>
      <c r="D84" s="130">
        <f>D73</f>
        <v>10</v>
      </c>
      <c r="E84" s="130">
        <f t="shared" si="82"/>
        <v>0</v>
      </c>
      <c r="F84" s="130">
        <f>F73</f>
        <v>6</v>
      </c>
      <c r="G84" s="130">
        <f t="shared" ref="G84:I84" si="83">G73</f>
        <v>1</v>
      </c>
      <c r="H84" s="130">
        <f>H73</f>
        <v>14</v>
      </c>
      <c r="I84" s="130">
        <f t="shared" si="83"/>
        <v>1</v>
      </c>
      <c r="J84" s="130">
        <f>J73</f>
        <v>12</v>
      </c>
      <c r="K84" s="130">
        <f t="shared" ref="K84:M84" si="84">K73</f>
        <v>1</v>
      </c>
      <c r="L84" s="130">
        <f t="shared" si="84"/>
        <v>0</v>
      </c>
      <c r="M84" s="130">
        <f t="shared" si="84"/>
        <v>0</v>
      </c>
      <c r="N84" s="130">
        <f>N73</f>
        <v>11</v>
      </c>
      <c r="O84" s="130">
        <f t="shared" ref="O84:P84" si="85">O73</f>
        <v>0</v>
      </c>
      <c r="P84" s="130">
        <f t="shared" si="85"/>
        <v>11</v>
      </c>
      <c r="Q84" s="130">
        <f>Q73</f>
        <v>87</v>
      </c>
      <c r="R84" s="130">
        <f t="shared" ref="R84:S84" si="86">R73</f>
        <v>12</v>
      </c>
      <c r="S84" s="130">
        <f t="shared" si="86"/>
        <v>75</v>
      </c>
      <c r="T84" s="130">
        <f>T73</f>
        <v>70</v>
      </c>
      <c r="U84" s="130">
        <f t="shared" ref="U84:V84" si="87">U73</f>
        <v>6</v>
      </c>
      <c r="V84" s="130">
        <f t="shared" si="87"/>
        <v>64</v>
      </c>
      <c r="W84" s="130">
        <f>W73</f>
        <v>71</v>
      </c>
      <c r="X84" s="130">
        <f t="shared" ref="X84:Y84" si="88">X73</f>
        <v>13</v>
      </c>
      <c r="Y84" s="130">
        <f t="shared" si="88"/>
        <v>58</v>
      </c>
      <c r="Z84" s="130">
        <f>Z73</f>
        <v>69</v>
      </c>
      <c r="AA84" s="130">
        <f t="shared" ref="AA84:AE84" si="89">AA73</f>
        <v>11</v>
      </c>
      <c r="AB84" s="130">
        <f t="shared" si="89"/>
        <v>58</v>
      </c>
      <c r="AC84" s="130">
        <f t="shared" si="89"/>
        <v>0</v>
      </c>
      <c r="AD84" s="130">
        <f t="shared" si="89"/>
        <v>0</v>
      </c>
      <c r="AE84" s="130">
        <f t="shared" si="89"/>
        <v>0</v>
      </c>
      <c r="AF84" s="130">
        <f>AF80+AF73</f>
        <v>309</v>
      </c>
      <c r="AG84" s="130">
        <f t="shared" ref="AG84:AH84" si="90">AG80+AG73</f>
        <v>42</v>
      </c>
      <c r="AH84" s="130">
        <f t="shared" si="90"/>
        <v>267</v>
      </c>
      <c r="AI84" s="134"/>
      <c r="AJ84" s="181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1"/>
      <c r="AY84" s="181"/>
      <c r="AZ84" s="181"/>
      <c r="BA84" s="181"/>
      <c r="BB84" s="182"/>
      <c r="BC84" s="182"/>
      <c r="BD84" s="182"/>
      <c r="BE84" s="182"/>
      <c r="BF84" s="182"/>
      <c r="BG84" s="182"/>
      <c r="BH84" s="182"/>
      <c r="BI84" s="182"/>
      <c r="BJ84" s="182"/>
      <c r="BK84" s="182"/>
      <c r="BL84" s="182"/>
      <c r="BM84" s="182"/>
    </row>
    <row r="85" spans="1:71" ht="14.25" customHeight="1" x14ac:dyDescent="0.25">
      <c r="A85" s="386" t="s">
        <v>121</v>
      </c>
      <c r="B85" s="387"/>
      <c r="C85" s="387"/>
      <c r="D85" s="387"/>
      <c r="E85" s="387"/>
      <c r="F85" s="387"/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87"/>
      <c r="R85" s="387"/>
      <c r="S85" s="387"/>
      <c r="T85" s="387"/>
      <c r="U85" s="387"/>
      <c r="V85" s="387"/>
      <c r="W85" s="387"/>
      <c r="X85" s="387"/>
      <c r="Y85" s="387"/>
      <c r="Z85" s="387"/>
      <c r="AA85" s="387"/>
      <c r="AB85" s="387"/>
      <c r="AC85" s="387"/>
      <c r="AD85" s="387"/>
      <c r="AE85" s="387"/>
      <c r="AF85" s="387"/>
      <c r="AG85" s="387"/>
      <c r="AH85" s="388"/>
      <c r="AI85" s="216"/>
      <c r="AJ85" s="167"/>
      <c r="AK85" s="167"/>
      <c r="AL85" s="167"/>
      <c r="AM85" s="167"/>
      <c r="AN85" s="167"/>
      <c r="AO85" s="167"/>
      <c r="AP85" s="167">
        <f xml:space="preserve"> IF(T85=0, 0,IF(T85&gt;0, IF(T85&lt;=15,15-T85,IF(T85&lt;=30,30-T85,IF(T85&lt;=45,45-T85, 0)))))</f>
        <v>0</v>
      </c>
      <c r="AQ85" s="167"/>
      <c r="AR85" s="167"/>
      <c r="AS85" s="167">
        <f xml:space="preserve"> IF(W85=0, 0,IF(W85&gt;0, IF(W85&lt;=15,15-W85,IF(W85&lt;=30,30-W85,IF(W85&lt;=45,45-W85, 0)))))</f>
        <v>0</v>
      </c>
      <c r="AT85" s="167"/>
      <c r="AU85" s="167"/>
      <c r="AV85" s="167">
        <f xml:space="preserve"> IF(Z85=0, 0,IF(Z85&gt;0, IF(Z85&lt;=15,15-Z85,IF(Z85&lt;=30,30-Z85,IF(Z85&lt;=45,45-Z85, 0)))))</f>
        <v>0</v>
      </c>
      <c r="AW85" s="167"/>
      <c r="AX85" s="167"/>
      <c r="AY85" s="167">
        <f xml:space="preserve"> IF(AC85=0, 0,IF(AC85&gt;0, IF(AC85&lt;=15,15-AC85,IF(AC85&lt;=30,30-AC85,IF(AC85&lt;=45,45-AC85, 0)))))</f>
        <v>0</v>
      </c>
      <c r="AZ85" s="167"/>
      <c r="BA85" s="167"/>
      <c r="BN85" s="4"/>
      <c r="BO85" s="4"/>
      <c r="BP85" s="4"/>
      <c r="BQ85" s="4"/>
      <c r="BR85" s="4"/>
      <c r="BS85" s="4"/>
    </row>
    <row r="86" spans="1:71" s="36" customFormat="1" ht="13.5" hidden="1" customHeight="1" x14ac:dyDescent="0.25">
      <c r="A86" s="32" t="s">
        <v>49</v>
      </c>
      <c r="B86" s="66">
        <f>B91+B98+B99+B100</f>
        <v>5</v>
      </c>
      <c r="C86" s="66">
        <f t="shared" ref="C86" si="91">C91+C98+C99+C100</f>
        <v>0</v>
      </c>
      <c r="D86" s="66">
        <f>D91+D98+D99+D100</f>
        <v>7</v>
      </c>
      <c r="E86" s="66">
        <f t="shared" ref="E86:AH86" si="92">E91+E98+E99+E100</f>
        <v>0</v>
      </c>
      <c r="F86" s="66">
        <f t="shared" si="92"/>
        <v>20</v>
      </c>
      <c r="G86" s="66">
        <f t="shared" si="92"/>
        <v>2</v>
      </c>
      <c r="H86" s="66">
        <f t="shared" si="92"/>
        <v>28</v>
      </c>
      <c r="I86" s="66">
        <f t="shared" si="92"/>
        <v>12</v>
      </c>
      <c r="J86" s="66">
        <f t="shared" si="92"/>
        <v>30</v>
      </c>
      <c r="K86" s="66">
        <f t="shared" si="92"/>
        <v>14</v>
      </c>
      <c r="L86" s="66">
        <f t="shared" si="92"/>
        <v>0</v>
      </c>
      <c r="M86" s="66">
        <f t="shared" si="92"/>
        <v>0</v>
      </c>
      <c r="N86" s="66">
        <f t="shared" si="92"/>
        <v>1</v>
      </c>
      <c r="O86" s="66">
        <f t="shared" si="92"/>
        <v>0</v>
      </c>
      <c r="P86" s="66">
        <f t="shared" si="92"/>
        <v>1</v>
      </c>
      <c r="Q86" s="66">
        <f t="shared" si="92"/>
        <v>45</v>
      </c>
      <c r="R86" s="66">
        <f t="shared" si="92"/>
        <v>9</v>
      </c>
      <c r="S86" s="66">
        <f t="shared" si="92"/>
        <v>36</v>
      </c>
      <c r="T86" s="66">
        <f t="shared" si="92"/>
        <v>62</v>
      </c>
      <c r="U86" s="66">
        <f t="shared" si="92"/>
        <v>20</v>
      </c>
      <c r="V86" s="66">
        <f t="shared" si="92"/>
        <v>42</v>
      </c>
      <c r="W86" s="66">
        <f t="shared" si="92"/>
        <v>35</v>
      </c>
      <c r="X86" s="66">
        <f t="shared" si="92"/>
        <v>17</v>
      </c>
      <c r="Y86" s="66">
        <f t="shared" si="92"/>
        <v>18</v>
      </c>
      <c r="Z86" s="66">
        <f t="shared" si="92"/>
        <v>107</v>
      </c>
      <c r="AA86" s="66">
        <f t="shared" si="92"/>
        <v>16</v>
      </c>
      <c r="AB86" s="66">
        <f t="shared" si="92"/>
        <v>91</v>
      </c>
      <c r="AC86" s="66">
        <f t="shared" si="92"/>
        <v>0</v>
      </c>
      <c r="AD86" s="66">
        <f t="shared" si="92"/>
        <v>0</v>
      </c>
      <c r="AE86" s="66">
        <f t="shared" si="92"/>
        <v>0</v>
      </c>
      <c r="AF86" s="66">
        <f>AF91+AF98+AF99+AF100</f>
        <v>250</v>
      </c>
      <c r="AG86" s="66">
        <f>AG91+AG98+AG99+AG100</f>
        <v>62</v>
      </c>
      <c r="AH86" s="66">
        <f t="shared" si="92"/>
        <v>188</v>
      </c>
      <c r="AI86" s="186"/>
      <c r="AJ86" s="187"/>
      <c r="AK86" s="187"/>
      <c r="AL86" s="187"/>
      <c r="AM86" s="187"/>
      <c r="AN86" s="187"/>
      <c r="AO86" s="187"/>
      <c r="AP86" s="187"/>
      <c r="AQ86" s="187"/>
      <c r="AR86" s="187"/>
      <c r="AS86" s="187"/>
      <c r="AT86" s="187"/>
      <c r="AU86" s="187"/>
      <c r="AV86" s="187"/>
      <c r="AW86" s="187"/>
      <c r="AX86" s="187"/>
      <c r="AY86" s="187"/>
      <c r="AZ86" s="187"/>
      <c r="BA86" s="187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</row>
    <row r="87" spans="1:71" s="227" customFormat="1" ht="13.15" hidden="1" customHeight="1" x14ac:dyDescent="0.3">
      <c r="A87" s="56" t="s">
        <v>210</v>
      </c>
      <c r="B87" s="226">
        <v>0</v>
      </c>
      <c r="C87" s="191"/>
      <c r="D87" s="226">
        <v>0</v>
      </c>
      <c r="E87" s="191"/>
      <c r="F87" s="226">
        <v>0</v>
      </c>
      <c r="G87" s="191"/>
      <c r="H87" s="226">
        <v>0</v>
      </c>
      <c r="I87" s="191"/>
      <c r="J87" s="226">
        <v>0</v>
      </c>
      <c r="K87" s="191"/>
      <c r="L87" s="226">
        <v>0</v>
      </c>
      <c r="M87" s="191"/>
      <c r="N87" s="46">
        <f>N91+N95</f>
        <v>0</v>
      </c>
      <c r="O87" s="67">
        <f>O88+O89</f>
        <v>0</v>
      </c>
      <c r="P87" s="68">
        <f>P91+P95</f>
        <v>0</v>
      </c>
      <c r="Q87" s="46">
        <f>Q91+Q95</f>
        <v>0</v>
      </c>
      <c r="R87" s="67">
        <f>R88+R89</f>
        <v>0</v>
      </c>
      <c r="S87" s="68">
        <f>S91+S95</f>
        <v>0</v>
      </c>
      <c r="T87" s="46">
        <f>T91+T95</f>
        <v>0</v>
      </c>
      <c r="U87" s="67">
        <f>U88+U89</f>
        <v>0</v>
      </c>
      <c r="V87" s="68">
        <f>V91+V95</f>
        <v>0</v>
      </c>
      <c r="W87" s="46">
        <f>W91+W95</f>
        <v>0</v>
      </c>
      <c r="X87" s="67">
        <f>X88+X89</f>
        <v>0</v>
      </c>
      <c r="Y87" s="68">
        <f>Y91+Y95</f>
        <v>0</v>
      </c>
      <c r="Z87" s="46">
        <f>Z91+Z95</f>
        <v>67</v>
      </c>
      <c r="AA87" s="67">
        <f>AA88+AA89</f>
        <v>0</v>
      </c>
      <c r="AB87" s="68">
        <f>AB91+AB95</f>
        <v>67</v>
      </c>
      <c r="AC87" s="46">
        <f>AC91+AC95</f>
        <v>0</v>
      </c>
      <c r="AD87" s="67">
        <f>AD88+AD89</f>
        <v>0</v>
      </c>
      <c r="AE87" s="68">
        <f>AE88+AE89</f>
        <v>0</v>
      </c>
      <c r="AF87" s="46">
        <f>AG87+AH87</f>
        <v>67</v>
      </c>
      <c r="AG87" s="67">
        <f>AG88+AG89</f>
        <v>0</v>
      </c>
      <c r="AH87" s="68">
        <f>AH91+AH95</f>
        <v>67</v>
      </c>
      <c r="AI87" s="124"/>
      <c r="AJ87" s="167" t="e">
        <f xml:space="preserve"> IF(#REF!=0, 0,IF(#REF!&gt;0, IF(#REF!&lt;=15,15-#REF!,IF(#REF!&lt;=30,30-#REF!,IF(#REF!&lt;=45,45-#REF!, 0)))))</f>
        <v>#REF!</v>
      </c>
      <c r="AK87" s="167"/>
      <c r="AL87" s="167"/>
      <c r="AM87" s="167" t="e">
        <f xml:space="preserve"> IF(#REF!=0, 0,IF(#REF!&gt;0, IF(#REF!&lt;=15,15-#REF!,IF(#REF!&lt;=30,30-#REF!,IF(#REF!&lt;=45,45-#REF!, 0)))))</f>
        <v>#REF!</v>
      </c>
      <c r="AN87" s="167"/>
      <c r="AO87" s="167"/>
      <c r="AP87" s="167">
        <f t="shared" ref="AP87:AP100" si="93" xml:space="preserve"> IF(T87=0, 0,IF(T87&gt;0, IF(T87&lt;=15,15-T87,IF(T87&lt;=30,30-T87,IF(T87&lt;=45,45-T87, 0)))))</f>
        <v>0</v>
      </c>
      <c r="AQ87" s="167"/>
      <c r="AR87" s="167"/>
      <c r="AS87" s="167">
        <f t="shared" ref="AS87:AS100" si="94" xml:space="preserve"> IF(W87=0, 0,IF(W87&gt;0, IF(W87&lt;=15,15-W87,IF(W87&lt;=30,30-W87,IF(W87&lt;=45,45-W87, 0)))))</f>
        <v>0</v>
      </c>
      <c r="AT87" s="167"/>
      <c r="AU87" s="167"/>
      <c r="AV87" s="167">
        <f t="shared" ref="AV87:AV100" si="95" xml:space="preserve"> IF(Z87=0, 0,IF(Z87&gt;0, IF(Z87&lt;=15,15-Z87,IF(Z87&lt;=30,30-Z87,IF(Z87&lt;=45,45-Z87, 0)))))</f>
        <v>0</v>
      </c>
      <c r="AW87" s="167"/>
      <c r="AX87" s="167"/>
      <c r="AY87" s="167">
        <f t="shared" ref="AY87:AY100" si="96" xml:space="preserve"> IF(AC87=0, 0,IF(AC87&gt;0, IF(AC87&lt;=15,15-AC87,IF(AC87&lt;=30,30-AC87,IF(AC87&lt;=45,45-AC87, 0)))))</f>
        <v>0</v>
      </c>
      <c r="AZ87" s="167"/>
      <c r="BA87" s="167"/>
    </row>
    <row r="88" spans="1:71" s="234" customFormat="1" ht="12" hidden="1" customHeight="1" x14ac:dyDescent="0.3">
      <c r="A88" s="89" t="s">
        <v>123</v>
      </c>
      <c r="B88" s="31"/>
      <c r="C88" s="228"/>
      <c r="D88" s="31"/>
      <c r="E88" s="228"/>
      <c r="F88" s="31"/>
      <c r="G88" s="228"/>
      <c r="H88" s="31"/>
      <c r="I88" s="228"/>
      <c r="J88" s="31"/>
      <c r="K88" s="228"/>
      <c r="L88" s="31"/>
      <c r="M88" s="228"/>
      <c r="N88" s="229">
        <f t="shared" ref="N88:N89" si="97">O88+P88</f>
        <v>0</v>
      </c>
      <c r="O88" s="178"/>
      <c r="P88" s="179"/>
      <c r="Q88" s="229">
        <f t="shared" ref="Q88:Q89" si="98">R88+S88</f>
        <v>0</v>
      </c>
      <c r="R88" s="178"/>
      <c r="S88" s="179"/>
      <c r="T88" s="229">
        <f t="shared" ref="T88:T89" si="99">U88+V88</f>
        <v>0</v>
      </c>
      <c r="U88" s="178"/>
      <c r="V88" s="179"/>
      <c r="W88" s="229">
        <f t="shared" ref="W88:W89" si="100">X88+Y88</f>
        <v>0</v>
      </c>
      <c r="X88" s="178"/>
      <c r="Y88" s="179"/>
      <c r="Z88" s="229">
        <f t="shared" ref="Z88:Z97" si="101">AA88+AB88</f>
        <v>0</v>
      </c>
      <c r="AA88" s="178"/>
      <c r="AB88" s="179"/>
      <c r="AC88" s="229">
        <f t="shared" ref="AC88:AC97" si="102">AD88+AE88</f>
        <v>0</v>
      </c>
      <c r="AD88" s="178">
        <f>AD92+AD96</f>
        <v>0</v>
      </c>
      <c r="AE88" s="179">
        <f>AE92</f>
        <v>0</v>
      </c>
      <c r="AF88" s="230">
        <f t="shared" ref="AF88:AG89" si="103">AF92+AF96</f>
        <v>50</v>
      </c>
      <c r="AG88" s="231">
        <f t="shared" si="103"/>
        <v>0</v>
      </c>
      <c r="AH88" s="232">
        <f>AH92+AH96</f>
        <v>50</v>
      </c>
      <c r="AI88" s="233"/>
      <c r="AJ88" s="167" t="e">
        <f xml:space="preserve"> IF(#REF!=0, 0,IF(#REF!&gt;0, IF(#REF!&lt;=15,15-#REF!,IF(#REF!&lt;=30,30-#REF!,IF(#REF!&lt;=45,45-#REF!, 0)))))</f>
        <v>#REF!</v>
      </c>
      <c r="AK88" s="167"/>
      <c r="AL88" s="167"/>
      <c r="AM88" s="167" t="e">
        <f xml:space="preserve"> IF(#REF!=0, 0,IF(#REF!&gt;0, IF(#REF!&lt;=15,15-#REF!,IF(#REF!&lt;=30,30-#REF!,IF(#REF!&lt;=45,45-#REF!, 0)))))</f>
        <v>#REF!</v>
      </c>
      <c r="AN88" s="167"/>
      <c r="AO88" s="167"/>
      <c r="AP88" s="167">
        <f t="shared" si="93"/>
        <v>0</v>
      </c>
      <c r="AQ88" s="167"/>
      <c r="AR88" s="167"/>
      <c r="AS88" s="167">
        <f t="shared" si="94"/>
        <v>0</v>
      </c>
      <c r="AT88" s="167"/>
      <c r="AU88" s="167"/>
      <c r="AV88" s="167">
        <f t="shared" si="95"/>
        <v>0</v>
      </c>
      <c r="AW88" s="167"/>
      <c r="AX88" s="167"/>
      <c r="AY88" s="167">
        <f t="shared" si="96"/>
        <v>0</v>
      </c>
      <c r="AZ88" s="167"/>
      <c r="BA88" s="167"/>
      <c r="BB88" s="227"/>
      <c r="BC88" s="227"/>
      <c r="BD88" s="227"/>
      <c r="BE88" s="227"/>
      <c r="BF88" s="227"/>
      <c r="BG88" s="227"/>
      <c r="BH88" s="227"/>
      <c r="BI88" s="227"/>
      <c r="BJ88" s="227"/>
      <c r="BK88" s="227"/>
      <c r="BL88" s="227"/>
      <c r="BM88" s="227"/>
      <c r="BN88" s="227"/>
      <c r="BO88" s="227"/>
      <c r="BP88" s="227"/>
      <c r="BQ88" s="227"/>
      <c r="BR88" s="227"/>
      <c r="BS88" s="227"/>
    </row>
    <row r="89" spans="1:71" s="234" customFormat="1" ht="10.5" hidden="1" customHeight="1" x14ac:dyDescent="0.3">
      <c r="A89" s="89" t="s">
        <v>124</v>
      </c>
      <c r="B89" s="31"/>
      <c r="C89" s="228"/>
      <c r="D89" s="31"/>
      <c r="E89" s="228"/>
      <c r="F89" s="31"/>
      <c r="G89" s="228"/>
      <c r="H89" s="31"/>
      <c r="I89" s="228"/>
      <c r="J89" s="31"/>
      <c r="K89" s="228"/>
      <c r="L89" s="31"/>
      <c r="M89" s="228"/>
      <c r="N89" s="229">
        <f t="shared" si="97"/>
        <v>0</v>
      </c>
      <c r="O89" s="178"/>
      <c r="P89" s="179"/>
      <c r="Q89" s="229">
        <f t="shared" si="98"/>
        <v>0</v>
      </c>
      <c r="R89" s="178"/>
      <c r="S89" s="179"/>
      <c r="T89" s="229">
        <f t="shared" si="99"/>
        <v>0</v>
      </c>
      <c r="U89" s="178"/>
      <c r="V89" s="179"/>
      <c r="W89" s="229">
        <f t="shared" si="100"/>
        <v>0</v>
      </c>
      <c r="X89" s="178"/>
      <c r="Y89" s="179"/>
      <c r="Z89" s="229">
        <f t="shared" si="101"/>
        <v>0</v>
      </c>
      <c r="AA89" s="178"/>
      <c r="AB89" s="179"/>
      <c r="AC89" s="229">
        <f t="shared" si="102"/>
        <v>0</v>
      </c>
      <c r="AD89" s="178">
        <f>AD93+AD97</f>
        <v>0</v>
      </c>
      <c r="AE89" s="179">
        <f>AE93</f>
        <v>0</v>
      </c>
      <c r="AF89" s="230">
        <f t="shared" si="103"/>
        <v>12</v>
      </c>
      <c r="AG89" s="231">
        <f t="shared" si="103"/>
        <v>0</v>
      </c>
      <c r="AH89" s="232">
        <f>AH93+AH97</f>
        <v>12</v>
      </c>
      <c r="AI89" s="233"/>
      <c r="AJ89" s="167" t="e">
        <f xml:space="preserve"> IF(#REF!=0, 0,IF(#REF!&gt;0, IF(#REF!&lt;=15,15-#REF!,IF(#REF!&lt;=30,30-#REF!,IF(#REF!&lt;=45,45-#REF!, 0)))))</f>
        <v>#REF!</v>
      </c>
      <c r="AK89" s="167"/>
      <c r="AL89" s="167"/>
      <c r="AM89" s="167" t="e">
        <f xml:space="preserve"> IF(#REF!=0, 0,IF(#REF!&gt;0, IF(#REF!&lt;=15,15-#REF!,IF(#REF!&lt;=30,30-#REF!,IF(#REF!&lt;=45,45-#REF!, 0)))))</f>
        <v>#REF!</v>
      </c>
      <c r="AN89" s="167"/>
      <c r="AO89" s="167"/>
      <c r="AP89" s="167">
        <f t="shared" si="93"/>
        <v>0</v>
      </c>
      <c r="AQ89" s="167"/>
      <c r="AR89" s="167"/>
      <c r="AS89" s="167">
        <f t="shared" si="94"/>
        <v>0</v>
      </c>
      <c r="AT89" s="167"/>
      <c r="AU89" s="167"/>
      <c r="AV89" s="167">
        <f t="shared" si="95"/>
        <v>0</v>
      </c>
      <c r="AW89" s="167"/>
      <c r="AX89" s="167"/>
      <c r="AY89" s="167">
        <f t="shared" si="96"/>
        <v>0</v>
      </c>
      <c r="AZ89" s="167"/>
      <c r="BA89" s="167"/>
      <c r="BB89" s="227"/>
      <c r="BC89" s="227"/>
      <c r="BD89" s="227"/>
      <c r="BE89" s="227"/>
      <c r="BF89" s="227"/>
      <c r="BG89" s="227"/>
      <c r="BH89" s="227"/>
      <c r="BI89" s="227"/>
      <c r="BJ89" s="227"/>
      <c r="BK89" s="227"/>
      <c r="BL89" s="227"/>
      <c r="BM89" s="227"/>
      <c r="BN89" s="227"/>
      <c r="BO89" s="227"/>
      <c r="BP89" s="227"/>
      <c r="BQ89" s="227"/>
      <c r="BR89" s="227"/>
      <c r="BS89" s="227"/>
    </row>
    <row r="90" spans="1:71" s="234" customFormat="1" ht="10.5" hidden="1" customHeight="1" x14ac:dyDescent="0.3">
      <c r="A90" s="89" t="s">
        <v>125</v>
      </c>
      <c r="B90" s="31"/>
      <c r="C90" s="228"/>
      <c r="D90" s="31"/>
      <c r="E90" s="228"/>
      <c r="F90" s="31"/>
      <c r="G90" s="228"/>
      <c r="H90" s="31"/>
      <c r="I90" s="228"/>
      <c r="J90" s="31"/>
      <c r="K90" s="228"/>
      <c r="L90" s="31"/>
      <c r="M90" s="228"/>
      <c r="N90" s="229"/>
      <c r="O90" s="178"/>
      <c r="P90" s="179"/>
      <c r="Q90" s="229"/>
      <c r="R90" s="178"/>
      <c r="S90" s="179"/>
      <c r="T90" s="229"/>
      <c r="U90" s="178"/>
      <c r="V90" s="179"/>
      <c r="W90" s="229"/>
      <c r="X90" s="178"/>
      <c r="Y90" s="179"/>
      <c r="Z90" s="229"/>
      <c r="AA90" s="178"/>
      <c r="AB90" s="179"/>
      <c r="AC90" s="229"/>
      <c r="AD90" s="178"/>
      <c r="AE90" s="179"/>
      <c r="AF90" s="230"/>
      <c r="AG90" s="231"/>
      <c r="AH90" s="232"/>
      <c r="AI90" s="233"/>
      <c r="AJ90" s="167" t="e">
        <f xml:space="preserve"> IF(#REF!=0, 0,IF(#REF!&gt;0, IF(#REF!&lt;=15,15-#REF!,IF(#REF!&lt;=30,30-#REF!,IF(#REF!&lt;=45,45-#REF!, 0)))))</f>
        <v>#REF!</v>
      </c>
      <c r="AK90" s="167"/>
      <c r="AL90" s="167"/>
      <c r="AM90" s="167" t="e">
        <f xml:space="preserve"> IF(#REF!=0, 0,IF(#REF!&gt;0, IF(#REF!&lt;=15,15-#REF!,IF(#REF!&lt;=30,30-#REF!,IF(#REF!&lt;=45,45-#REF!, 0)))))</f>
        <v>#REF!</v>
      </c>
      <c r="AN90" s="167"/>
      <c r="AO90" s="167"/>
      <c r="AP90" s="167">
        <f t="shared" si="93"/>
        <v>0</v>
      </c>
      <c r="AQ90" s="167"/>
      <c r="AR90" s="167"/>
      <c r="AS90" s="167">
        <f t="shared" si="94"/>
        <v>0</v>
      </c>
      <c r="AT90" s="167"/>
      <c r="AU90" s="167"/>
      <c r="AV90" s="167">
        <f t="shared" si="95"/>
        <v>0</v>
      </c>
      <c r="AW90" s="167"/>
      <c r="AX90" s="167"/>
      <c r="AY90" s="167">
        <f t="shared" si="96"/>
        <v>0</v>
      </c>
      <c r="AZ90" s="167"/>
      <c r="BA90" s="167"/>
      <c r="BB90" s="227"/>
      <c r="BC90" s="227"/>
      <c r="BD90" s="227"/>
      <c r="BE90" s="227"/>
      <c r="BF90" s="227"/>
      <c r="BG90" s="227"/>
      <c r="BH90" s="227"/>
      <c r="BI90" s="227"/>
      <c r="BJ90" s="227"/>
      <c r="BK90" s="227"/>
      <c r="BL90" s="227"/>
      <c r="BM90" s="227"/>
      <c r="BN90" s="227"/>
      <c r="BO90" s="227"/>
      <c r="BP90" s="227"/>
      <c r="BQ90" s="227"/>
      <c r="BR90" s="227"/>
      <c r="BS90" s="227"/>
    </row>
    <row r="91" spans="1:71" s="30" customFormat="1" ht="13.15" customHeight="1" x14ac:dyDescent="0.25">
      <c r="A91" s="39" t="s">
        <v>122</v>
      </c>
      <c r="B91" s="46">
        <f>B92+B93+B94</f>
        <v>0</v>
      </c>
      <c r="C91" s="67">
        <f t="shared" ref="C91" si="104">C92+C93+C94</f>
        <v>0</v>
      </c>
      <c r="D91" s="46">
        <f>D92+D93+D94</f>
        <v>0</v>
      </c>
      <c r="E91" s="67">
        <f t="shared" ref="E91:AH91" si="105">E92+E93+E94</f>
        <v>0</v>
      </c>
      <c r="F91" s="46">
        <f t="shared" si="105"/>
        <v>0</v>
      </c>
      <c r="G91" s="67">
        <f t="shared" si="105"/>
        <v>0</v>
      </c>
      <c r="H91" s="46">
        <f t="shared" si="105"/>
        <v>0</v>
      </c>
      <c r="I91" s="67">
        <f t="shared" si="105"/>
        <v>0</v>
      </c>
      <c r="J91" s="46">
        <f t="shared" si="105"/>
        <v>0</v>
      </c>
      <c r="K91" s="67">
        <f t="shared" si="105"/>
        <v>0</v>
      </c>
      <c r="L91" s="46">
        <f t="shared" si="105"/>
        <v>0</v>
      </c>
      <c r="M91" s="67"/>
      <c r="N91" s="46">
        <f t="shared" si="105"/>
        <v>0</v>
      </c>
      <c r="O91" s="67">
        <f t="shared" si="105"/>
        <v>0</v>
      </c>
      <c r="P91" s="68">
        <f t="shared" si="105"/>
        <v>0</v>
      </c>
      <c r="Q91" s="46">
        <f t="shared" si="105"/>
        <v>0</v>
      </c>
      <c r="R91" s="67">
        <f t="shared" si="105"/>
        <v>0</v>
      </c>
      <c r="S91" s="68">
        <f t="shared" si="105"/>
        <v>0</v>
      </c>
      <c r="T91" s="46">
        <f t="shared" si="105"/>
        <v>0</v>
      </c>
      <c r="U91" s="67">
        <f t="shared" si="105"/>
        <v>0</v>
      </c>
      <c r="V91" s="68">
        <f t="shared" si="105"/>
        <v>0</v>
      </c>
      <c r="W91" s="46">
        <f t="shared" si="105"/>
        <v>0</v>
      </c>
      <c r="X91" s="67">
        <f t="shared" si="105"/>
        <v>0</v>
      </c>
      <c r="Y91" s="68">
        <f t="shared" si="105"/>
        <v>0</v>
      </c>
      <c r="Z91" s="46">
        <f t="shared" si="105"/>
        <v>67</v>
      </c>
      <c r="AA91" s="67">
        <f t="shared" si="105"/>
        <v>0</v>
      </c>
      <c r="AB91" s="68">
        <f t="shared" si="105"/>
        <v>67</v>
      </c>
      <c r="AC91" s="46">
        <f>AC92+AC93+AC94</f>
        <v>0</v>
      </c>
      <c r="AD91" s="67">
        <f t="shared" si="105"/>
        <v>0</v>
      </c>
      <c r="AE91" s="68">
        <f t="shared" si="105"/>
        <v>0</v>
      </c>
      <c r="AF91" s="46">
        <f t="shared" si="105"/>
        <v>67</v>
      </c>
      <c r="AG91" s="67">
        <f t="shared" si="105"/>
        <v>0</v>
      </c>
      <c r="AH91" s="68">
        <f t="shared" si="105"/>
        <v>67</v>
      </c>
      <c r="AI91" s="62"/>
      <c r="AJ91" s="167"/>
      <c r="AK91" s="167"/>
      <c r="AL91" s="167"/>
      <c r="AM91" s="167"/>
      <c r="AN91" s="167"/>
      <c r="AO91" s="167"/>
      <c r="AP91" s="167">
        <f t="shared" si="93"/>
        <v>0</v>
      </c>
      <c r="AQ91" s="167"/>
      <c r="AR91" s="167"/>
      <c r="AS91" s="167">
        <f t="shared" si="94"/>
        <v>0</v>
      </c>
      <c r="AT91" s="167"/>
      <c r="AU91" s="167"/>
      <c r="AV91" s="167">
        <f t="shared" si="95"/>
        <v>0</v>
      </c>
      <c r="AW91" s="167"/>
      <c r="AX91" s="167"/>
      <c r="AY91" s="167">
        <f t="shared" si="96"/>
        <v>0</v>
      </c>
      <c r="AZ91" s="167"/>
      <c r="BA91" s="167"/>
    </row>
    <row r="92" spans="1:71" ht="12" customHeight="1" x14ac:dyDescent="0.25">
      <c r="A92" s="102" t="s">
        <v>123</v>
      </c>
      <c r="B92" s="197">
        <v>0</v>
      </c>
      <c r="C92" s="18">
        <f>B92-O92</f>
        <v>0</v>
      </c>
      <c r="D92" s="338">
        <v>0</v>
      </c>
      <c r="E92" s="18">
        <f t="shared" ref="E92:E99" si="106">D92-R92</f>
        <v>0</v>
      </c>
      <c r="F92" s="167">
        <v>0</v>
      </c>
      <c r="G92" s="340"/>
      <c r="H92" s="167">
        <v>0</v>
      </c>
      <c r="I92" s="340"/>
      <c r="J92" s="167">
        <v>0</v>
      </c>
      <c r="K92" s="340"/>
      <c r="L92" s="31">
        <v>0</v>
      </c>
      <c r="M92" s="228"/>
      <c r="N92" s="229">
        <f t="shared" ref="N92:N97" si="107">O92+P92</f>
        <v>0</v>
      </c>
      <c r="O92" s="178"/>
      <c r="P92" s="179"/>
      <c r="Q92" s="229">
        <f t="shared" ref="Q92:Q97" si="108">R92+S92</f>
        <v>0</v>
      </c>
      <c r="R92" s="178"/>
      <c r="S92" s="179"/>
      <c r="T92" s="229">
        <f t="shared" ref="T92:T97" si="109">U92+V92</f>
        <v>0</v>
      </c>
      <c r="U92" s="178"/>
      <c r="V92" s="179"/>
      <c r="W92" s="229">
        <f t="shared" ref="W92:W97" si="110">X92+Y92</f>
        <v>0</v>
      </c>
      <c r="X92" s="178"/>
      <c r="Y92" s="179">
        <v>0</v>
      </c>
      <c r="Z92" s="229">
        <f>AA92+AB92</f>
        <v>50</v>
      </c>
      <c r="AA92" s="178">
        <v>0</v>
      </c>
      <c r="AB92" s="179">
        <v>50</v>
      </c>
      <c r="AC92" s="229">
        <f>AD92+AE92</f>
        <v>0</v>
      </c>
      <c r="AD92" s="178"/>
      <c r="AE92" s="179">
        <v>0</v>
      </c>
      <c r="AF92" s="235">
        <f t="shared" ref="AF92:AF95" si="111">AG92+AH92</f>
        <v>50</v>
      </c>
      <c r="AG92" s="236">
        <f>O92+R92+U92+X92+AA92+AD92</f>
        <v>0</v>
      </c>
      <c r="AH92" s="320">
        <f>P92+S92+V92+Y92+AB92+AE92</f>
        <v>50</v>
      </c>
      <c r="AI92" s="237"/>
      <c r="AJ92" s="167"/>
      <c r="AK92" s="167"/>
      <c r="AL92" s="167"/>
      <c r="AM92" s="167"/>
      <c r="AN92" s="167"/>
      <c r="AO92" s="167"/>
      <c r="AP92" s="167">
        <f t="shared" si="93"/>
        <v>0</v>
      </c>
      <c r="AQ92" s="167"/>
      <c r="AR92" s="167"/>
      <c r="AS92" s="167">
        <f t="shared" si="94"/>
        <v>0</v>
      </c>
      <c r="AT92" s="167"/>
      <c r="AU92" s="167"/>
      <c r="AV92" s="167">
        <f t="shared" si="95"/>
        <v>0</v>
      </c>
      <c r="AW92" s="167"/>
      <c r="AX92" s="167"/>
      <c r="AY92" s="167">
        <f t="shared" si="96"/>
        <v>0</v>
      </c>
      <c r="AZ92" s="167"/>
      <c r="BA92" s="167"/>
    </row>
    <row r="93" spans="1:71" ht="11.45" customHeight="1" x14ac:dyDescent="0.25">
      <c r="A93" s="102" t="s">
        <v>124</v>
      </c>
      <c r="B93" s="197">
        <v>0</v>
      </c>
      <c r="C93" s="18">
        <f>B93-O93</f>
        <v>0</v>
      </c>
      <c r="D93" s="338">
        <v>0</v>
      </c>
      <c r="E93" s="18">
        <f t="shared" si="106"/>
        <v>0</v>
      </c>
      <c r="F93" s="167">
        <v>0</v>
      </c>
      <c r="G93" s="340"/>
      <c r="H93" s="167">
        <v>0</v>
      </c>
      <c r="I93" s="340"/>
      <c r="J93" s="167">
        <v>0</v>
      </c>
      <c r="K93" s="340"/>
      <c r="L93" s="31">
        <v>0</v>
      </c>
      <c r="M93" s="228"/>
      <c r="N93" s="229">
        <f t="shared" si="107"/>
        <v>0</v>
      </c>
      <c r="O93" s="178"/>
      <c r="P93" s="179"/>
      <c r="Q93" s="229">
        <f t="shared" si="108"/>
        <v>0</v>
      </c>
      <c r="R93" s="178"/>
      <c r="S93" s="179"/>
      <c r="T93" s="229">
        <f t="shared" si="109"/>
        <v>0</v>
      </c>
      <c r="U93" s="178"/>
      <c r="V93" s="179"/>
      <c r="W93" s="229">
        <f t="shared" si="110"/>
        <v>0</v>
      </c>
      <c r="X93" s="178"/>
      <c r="Y93" s="179">
        <v>0</v>
      </c>
      <c r="Z93" s="229">
        <f t="shared" si="101"/>
        <v>12</v>
      </c>
      <c r="AA93" s="178">
        <v>0</v>
      </c>
      <c r="AB93" s="179">
        <v>12</v>
      </c>
      <c r="AC93" s="229">
        <f t="shared" si="102"/>
        <v>0</v>
      </c>
      <c r="AD93" s="178"/>
      <c r="AE93" s="179">
        <v>0</v>
      </c>
      <c r="AF93" s="235">
        <f t="shared" si="111"/>
        <v>12</v>
      </c>
      <c r="AG93" s="236">
        <f t="shared" ref="AG93:AH97" si="112">O93+R93+U93+X93+AA93+AD93</f>
        <v>0</v>
      </c>
      <c r="AH93" s="320">
        <f t="shared" si="112"/>
        <v>12</v>
      </c>
      <c r="AI93" s="237"/>
      <c r="AJ93" s="167"/>
      <c r="AK93" s="167"/>
      <c r="AL93" s="167"/>
      <c r="AM93" s="167"/>
      <c r="AN93" s="167"/>
      <c r="AO93" s="167"/>
      <c r="AP93" s="167">
        <f t="shared" si="93"/>
        <v>0</v>
      </c>
      <c r="AQ93" s="167"/>
      <c r="AR93" s="167"/>
      <c r="AS93" s="167">
        <f t="shared" si="94"/>
        <v>0</v>
      </c>
      <c r="AT93" s="167"/>
      <c r="AU93" s="167"/>
      <c r="AV93" s="167">
        <f t="shared" si="95"/>
        <v>3</v>
      </c>
      <c r="AW93" s="167"/>
      <c r="AX93" s="167"/>
      <c r="AY93" s="167">
        <f t="shared" si="96"/>
        <v>0</v>
      </c>
      <c r="AZ93" s="167"/>
      <c r="BA93" s="167"/>
    </row>
    <row r="94" spans="1:71" ht="11.45" customHeight="1" x14ac:dyDescent="0.25">
      <c r="A94" s="102" t="s">
        <v>125</v>
      </c>
      <c r="B94" s="197">
        <v>0</v>
      </c>
      <c r="C94" s="18">
        <f>B94-O94</f>
        <v>0</v>
      </c>
      <c r="D94" s="338">
        <v>0</v>
      </c>
      <c r="E94" s="18">
        <f t="shared" si="106"/>
        <v>0</v>
      </c>
      <c r="F94" s="167">
        <v>0</v>
      </c>
      <c r="G94" s="340"/>
      <c r="H94" s="167">
        <v>0</v>
      </c>
      <c r="I94" s="340"/>
      <c r="J94" s="167">
        <v>0</v>
      </c>
      <c r="K94" s="340"/>
      <c r="L94" s="31">
        <v>0</v>
      </c>
      <c r="M94" s="228"/>
      <c r="N94" s="229">
        <f t="shared" si="107"/>
        <v>0</v>
      </c>
      <c r="O94" s="178"/>
      <c r="P94" s="179"/>
      <c r="Q94" s="229">
        <f t="shared" si="108"/>
        <v>0</v>
      </c>
      <c r="R94" s="178"/>
      <c r="S94" s="179"/>
      <c r="T94" s="229">
        <f t="shared" si="109"/>
        <v>0</v>
      </c>
      <c r="U94" s="178"/>
      <c r="V94" s="179"/>
      <c r="W94" s="229">
        <f t="shared" si="110"/>
        <v>0</v>
      </c>
      <c r="X94" s="178"/>
      <c r="Y94" s="179"/>
      <c r="Z94" s="229">
        <f t="shared" si="101"/>
        <v>5</v>
      </c>
      <c r="AA94" s="178">
        <v>0</v>
      </c>
      <c r="AB94" s="179">
        <v>5</v>
      </c>
      <c r="AC94" s="229"/>
      <c r="AD94" s="178"/>
      <c r="AE94" s="179"/>
      <c r="AF94" s="235">
        <f t="shared" si="111"/>
        <v>5</v>
      </c>
      <c r="AG94" s="236">
        <f t="shared" si="112"/>
        <v>0</v>
      </c>
      <c r="AH94" s="320">
        <f t="shared" si="112"/>
        <v>5</v>
      </c>
      <c r="AI94" s="237"/>
      <c r="AJ94" s="167"/>
      <c r="AK94" s="167"/>
      <c r="AL94" s="167"/>
      <c r="AM94" s="167"/>
      <c r="AN94" s="167"/>
      <c r="AO94" s="167"/>
      <c r="AP94" s="167">
        <f t="shared" si="93"/>
        <v>0</v>
      </c>
      <c r="AQ94" s="167"/>
      <c r="AR94" s="167"/>
      <c r="AS94" s="167">
        <f t="shared" si="94"/>
        <v>0</v>
      </c>
      <c r="AT94" s="167"/>
      <c r="AU94" s="167"/>
      <c r="AV94" s="167">
        <f t="shared" si="95"/>
        <v>10</v>
      </c>
      <c r="AW94" s="167"/>
      <c r="AX94" s="167"/>
      <c r="AY94" s="167">
        <f t="shared" si="96"/>
        <v>0</v>
      </c>
      <c r="AZ94" s="167"/>
      <c r="BA94" s="167"/>
    </row>
    <row r="95" spans="1:71" s="30" customFormat="1" ht="12" hidden="1" customHeight="1" x14ac:dyDescent="0.25">
      <c r="A95" s="98" t="s">
        <v>211</v>
      </c>
      <c r="B95" s="226"/>
      <c r="C95" s="18">
        <f>B95-P95</f>
        <v>0</v>
      </c>
      <c r="D95" s="208"/>
      <c r="E95" s="18">
        <f t="shared" si="106"/>
        <v>0</v>
      </c>
      <c r="F95" s="208"/>
      <c r="G95" s="18"/>
      <c r="H95" s="208"/>
      <c r="I95" s="18"/>
      <c r="J95" s="208"/>
      <c r="K95" s="18"/>
      <c r="L95" s="226"/>
      <c r="M95" s="191"/>
      <c r="N95" s="44">
        <f t="shared" si="107"/>
        <v>0</v>
      </c>
      <c r="O95" s="104"/>
      <c r="P95" s="105"/>
      <c r="Q95" s="44">
        <f t="shared" si="108"/>
        <v>0</v>
      </c>
      <c r="R95" s="104"/>
      <c r="S95" s="105"/>
      <c r="T95" s="44">
        <f t="shared" si="109"/>
        <v>0</v>
      </c>
      <c r="U95" s="104"/>
      <c r="V95" s="105"/>
      <c r="W95" s="44">
        <f t="shared" si="110"/>
        <v>0</v>
      </c>
      <c r="X95" s="104"/>
      <c r="Y95" s="105"/>
      <c r="Z95" s="44">
        <f t="shared" si="101"/>
        <v>0</v>
      </c>
      <c r="AA95" s="104">
        <f>AA96+AA97</f>
        <v>0</v>
      </c>
      <c r="AB95" s="105">
        <f>AB96+AB97</f>
        <v>0</v>
      </c>
      <c r="AC95" s="44">
        <f t="shared" si="102"/>
        <v>0</v>
      </c>
      <c r="AD95" s="104">
        <f>AD96+AD97</f>
        <v>0</v>
      </c>
      <c r="AE95" s="105">
        <f>AE96+AE97</f>
        <v>0</v>
      </c>
      <c r="AF95" s="109">
        <f t="shared" si="111"/>
        <v>0</v>
      </c>
      <c r="AG95" s="236">
        <f t="shared" si="112"/>
        <v>0</v>
      </c>
      <c r="AH95" s="320">
        <f t="shared" si="112"/>
        <v>0</v>
      </c>
      <c r="AI95" s="237"/>
      <c r="AJ95" s="167"/>
      <c r="AK95" s="167"/>
      <c r="AL95" s="167"/>
      <c r="AM95" s="167"/>
      <c r="AN95" s="167"/>
      <c r="AO95" s="167"/>
      <c r="AP95" s="167">
        <f t="shared" si="93"/>
        <v>0</v>
      </c>
      <c r="AQ95" s="167"/>
      <c r="AR95" s="167"/>
      <c r="AS95" s="167">
        <f t="shared" si="94"/>
        <v>0</v>
      </c>
      <c r="AT95" s="167"/>
      <c r="AU95" s="167"/>
      <c r="AV95" s="167">
        <f t="shared" si="95"/>
        <v>0</v>
      </c>
      <c r="AW95" s="167"/>
      <c r="AX95" s="167"/>
      <c r="AY95" s="167">
        <f t="shared" si="96"/>
        <v>0</v>
      </c>
      <c r="AZ95" s="167"/>
      <c r="BA95" s="167"/>
    </row>
    <row r="96" spans="1:71" ht="12.6" hidden="1" customHeight="1" x14ac:dyDescent="0.25">
      <c r="A96" s="89" t="s">
        <v>123</v>
      </c>
      <c r="B96" s="31"/>
      <c r="C96" s="18">
        <f>B96-P96</f>
        <v>0</v>
      </c>
      <c r="D96" s="167"/>
      <c r="E96" s="18">
        <f t="shared" si="106"/>
        <v>0</v>
      </c>
      <c r="F96" s="167"/>
      <c r="G96" s="340"/>
      <c r="H96" s="167"/>
      <c r="I96" s="340"/>
      <c r="J96" s="167"/>
      <c r="K96" s="340"/>
      <c r="L96" s="31"/>
      <c r="M96" s="228"/>
      <c r="N96" s="128">
        <f t="shared" si="107"/>
        <v>0</v>
      </c>
      <c r="O96" s="178"/>
      <c r="P96" s="179"/>
      <c r="Q96" s="128">
        <f t="shared" si="108"/>
        <v>0</v>
      </c>
      <c r="R96" s="178"/>
      <c r="S96" s="179"/>
      <c r="T96" s="128">
        <f t="shared" si="109"/>
        <v>0</v>
      </c>
      <c r="U96" s="178"/>
      <c r="V96" s="179"/>
      <c r="W96" s="128">
        <f t="shared" si="110"/>
        <v>0</v>
      </c>
      <c r="X96" s="178"/>
      <c r="Y96" s="179"/>
      <c r="Z96" s="128">
        <f t="shared" si="101"/>
        <v>0</v>
      </c>
      <c r="AA96" s="178"/>
      <c r="AB96" s="179"/>
      <c r="AC96" s="128">
        <f t="shared" si="102"/>
        <v>0</v>
      </c>
      <c r="AD96" s="178"/>
      <c r="AE96" s="179"/>
      <c r="AF96" s="235">
        <f>AG96+AH96</f>
        <v>0</v>
      </c>
      <c r="AG96" s="236">
        <f t="shared" si="112"/>
        <v>0</v>
      </c>
      <c r="AH96" s="320">
        <f t="shared" si="112"/>
        <v>0</v>
      </c>
      <c r="AI96" s="237"/>
      <c r="AJ96" s="167"/>
      <c r="AK96" s="167"/>
      <c r="AL96" s="167"/>
      <c r="AM96" s="167"/>
      <c r="AN96" s="167"/>
      <c r="AO96" s="167"/>
      <c r="AP96" s="167">
        <f t="shared" si="93"/>
        <v>0</v>
      </c>
      <c r="AQ96" s="167"/>
      <c r="AR96" s="167"/>
      <c r="AS96" s="167">
        <f t="shared" si="94"/>
        <v>0</v>
      </c>
      <c r="AT96" s="167"/>
      <c r="AU96" s="167"/>
      <c r="AV96" s="167">
        <f t="shared" si="95"/>
        <v>0</v>
      </c>
      <c r="AW96" s="167"/>
      <c r="AX96" s="167"/>
      <c r="AY96" s="167">
        <f t="shared" si="96"/>
        <v>0</v>
      </c>
      <c r="AZ96" s="167"/>
      <c r="BA96" s="167"/>
    </row>
    <row r="97" spans="1:71" ht="12.6" hidden="1" customHeight="1" x14ac:dyDescent="0.25">
      <c r="A97" s="89" t="s">
        <v>124</v>
      </c>
      <c r="B97" s="31"/>
      <c r="C97" s="18">
        <f>B97-P97</f>
        <v>0</v>
      </c>
      <c r="D97" s="167"/>
      <c r="E97" s="18">
        <f t="shared" si="106"/>
        <v>0</v>
      </c>
      <c r="F97" s="167"/>
      <c r="G97" s="340"/>
      <c r="H97" s="167"/>
      <c r="I97" s="340"/>
      <c r="J97" s="167"/>
      <c r="K97" s="340"/>
      <c r="L97" s="31"/>
      <c r="M97" s="228"/>
      <c r="N97" s="128">
        <f t="shared" si="107"/>
        <v>0</v>
      </c>
      <c r="O97" s="178"/>
      <c r="P97" s="179"/>
      <c r="Q97" s="128">
        <f t="shared" si="108"/>
        <v>0</v>
      </c>
      <c r="R97" s="178"/>
      <c r="S97" s="179"/>
      <c r="T97" s="128">
        <f t="shared" si="109"/>
        <v>0</v>
      </c>
      <c r="U97" s="178"/>
      <c r="V97" s="179"/>
      <c r="W97" s="128">
        <f t="shared" si="110"/>
        <v>0</v>
      </c>
      <c r="X97" s="178"/>
      <c r="Y97" s="179"/>
      <c r="Z97" s="128">
        <f t="shared" si="101"/>
        <v>0</v>
      </c>
      <c r="AA97" s="178"/>
      <c r="AB97" s="179"/>
      <c r="AC97" s="128">
        <f t="shared" si="102"/>
        <v>0</v>
      </c>
      <c r="AD97" s="178"/>
      <c r="AE97" s="179"/>
      <c r="AF97" s="235">
        <f>AG97+AH97</f>
        <v>0</v>
      </c>
      <c r="AG97" s="236">
        <f t="shared" si="112"/>
        <v>0</v>
      </c>
      <c r="AH97" s="320">
        <f t="shared" si="112"/>
        <v>0</v>
      </c>
      <c r="AI97" s="237"/>
      <c r="AJ97" s="167"/>
      <c r="AK97" s="167"/>
      <c r="AL97" s="167"/>
      <c r="AM97" s="167"/>
      <c r="AN97" s="167"/>
      <c r="AO97" s="167"/>
      <c r="AP97" s="167">
        <f t="shared" si="93"/>
        <v>0</v>
      </c>
      <c r="AQ97" s="167"/>
      <c r="AR97" s="167"/>
      <c r="AS97" s="167">
        <f t="shared" si="94"/>
        <v>0</v>
      </c>
      <c r="AT97" s="167"/>
      <c r="AU97" s="167"/>
      <c r="AV97" s="167">
        <f t="shared" si="95"/>
        <v>0</v>
      </c>
      <c r="AW97" s="167"/>
      <c r="AX97" s="167"/>
      <c r="AY97" s="167">
        <f t="shared" si="96"/>
        <v>0</v>
      </c>
      <c r="AZ97" s="167"/>
      <c r="BA97" s="167"/>
    </row>
    <row r="98" spans="1:71" s="30" customFormat="1" ht="12.6" customHeight="1" x14ac:dyDescent="0.25">
      <c r="A98" s="38" t="s">
        <v>126</v>
      </c>
      <c r="B98" s="39">
        <v>0</v>
      </c>
      <c r="C98" s="67">
        <f>B98-O98</f>
        <v>0</v>
      </c>
      <c r="D98" s="46">
        <v>0</v>
      </c>
      <c r="E98" s="67">
        <v>0</v>
      </c>
      <c r="F98" s="46">
        <v>5</v>
      </c>
      <c r="G98" s="67">
        <f>F98-U98</f>
        <v>1</v>
      </c>
      <c r="H98" s="46">
        <v>10</v>
      </c>
      <c r="I98" s="67">
        <f>H98-X98</f>
        <v>3</v>
      </c>
      <c r="J98" s="46">
        <v>10</v>
      </c>
      <c r="K98" s="67">
        <f>J98-AA98</f>
        <v>4</v>
      </c>
      <c r="L98" s="39"/>
      <c r="M98" s="90"/>
      <c r="N98" s="46">
        <f>O98+P98</f>
        <v>0</v>
      </c>
      <c r="O98" s="67"/>
      <c r="P98" s="68"/>
      <c r="Q98" s="46">
        <f>R98+S98</f>
        <v>15</v>
      </c>
      <c r="R98" s="67">
        <v>1</v>
      </c>
      <c r="S98" s="68">
        <v>14</v>
      </c>
      <c r="T98" s="46">
        <f>U98+V98</f>
        <v>16</v>
      </c>
      <c r="U98" s="67">
        <v>4</v>
      </c>
      <c r="V98" s="68">
        <v>12</v>
      </c>
      <c r="W98" s="46">
        <f>X98+Y98</f>
        <v>14</v>
      </c>
      <c r="X98" s="67">
        <v>7</v>
      </c>
      <c r="Y98" s="68">
        <v>7</v>
      </c>
      <c r="Z98" s="46">
        <f>AA98+AB98</f>
        <v>12</v>
      </c>
      <c r="AA98" s="67">
        <v>6</v>
      </c>
      <c r="AB98" s="68">
        <v>6</v>
      </c>
      <c r="AC98" s="46">
        <f>AD98+AE98</f>
        <v>0</v>
      </c>
      <c r="AD98" s="67">
        <v>0</v>
      </c>
      <c r="AE98" s="68">
        <v>0</v>
      </c>
      <c r="AF98" s="109">
        <f>AG98+AH98</f>
        <v>57</v>
      </c>
      <c r="AG98" s="236">
        <f>O98+R98+U98+X98+AA98+AD98</f>
        <v>18</v>
      </c>
      <c r="AH98" s="320">
        <f>P98+S98+V98+Y98+AB98+AE98</f>
        <v>39</v>
      </c>
      <c r="AI98" s="237"/>
      <c r="AJ98" s="167"/>
      <c r="AK98" s="167"/>
      <c r="AL98" s="167">
        <v>20</v>
      </c>
      <c r="AM98" s="167"/>
      <c r="AN98" s="167"/>
      <c r="AO98" s="167"/>
      <c r="AP98" s="167">
        <f t="shared" si="93"/>
        <v>14</v>
      </c>
      <c r="AQ98" s="167"/>
      <c r="AR98" s="167"/>
      <c r="AS98" s="167">
        <f t="shared" si="94"/>
        <v>1</v>
      </c>
      <c r="AT98" s="167"/>
      <c r="AU98" s="167"/>
      <c r="AV98" s="167">
        <f t="shared" si="95"/>
        <v>3</v>
      </c>
      <c r="AW98" s="167"/>
      <c r="AX98" s="167"/>
      <c r="AY98" s="167">
        <f t="shared" si="96"/>
        <v>0</v>
      </c>
      <c r="AZ98" s="167"/>
      <c r="BA98" s="167"/>
    </row>
    <row r="99" spans="1:71" s="30" customFormat="1" ht="18" customHeight="1" x14ac:dyDescent="0.25">
      <c r="A99" s="39" t="s">
        <v>212</v>
      </c>
      <c r="B99" s="39">
        <v>0</v>
      </c>
      <c r="C99" s="67">
        <f t="shared" ref="C99" si="113">B99-O99</f>
        <v>0</v>
      </c>
      <c r="D99" s="46">
        <v>0</v>
      </c>
      <c r="E99" s="67">
        <f t="shared" si="106"/>
        <v>0</v>
      </c>
      <c r="F99" s="46">
        <v>5</v>
      </c>
      <c r="G99" s="67">
        <v>0</v>
      </c>
      <c r="H99" s="46">
        <v>10</v>
      </c>
      <c r="I99" s="67">
        <f>H99-X99</f>
        <v>9</v>
      </c>
      <c r="J99" s="46">
        <v>10</v>
      </c>
      <c r="K99" s="67">
        <f>J99-AA99</f>
        <v>4</v>
      </c>
      <c r="L99" s="39"/>
      <c r="M99" s="90"/>
      <c r="N99" s="44">
        <f>O99+P99</f>
        <v>1</v>
      </c>
      <c r="O99" s="67"/>
      <c r="P99" s="68">
        <v>1</v>
      </c>
      <c r="Q99" s="44">
        <f>R99+S99</f>
        <v>19</v>
      </c>
      <c r="R99" s="67">
        <v>0</v>
      </c>
      <c r="S99" s="68">
        <v>19</v>
      </c>
      <c r="T99" s="44">
        <f>U99+V99</f>
        <v>32</v>
      </c>
      <c r="U99" s="67">
        <v>7</v>
      </c>
      <c r="V99" s="68">
        <v>25</v>
      </c>
      <c r="W99" s="44">
        <f>X99+Y99</f>
        <v>9</v>
      </c>
      <c r="X99" s="67">
        <v>1</v>
      </c>
      <c r="Y99" s="68">
        <v>8</v>
      </c>
      <c r="Z99" s="44">
        <f>AA99+AB99</f>
        <v>19</v>
      </c>
      <c r="AA99" s="67">
        <v>6</v>
      </c>
      <c r="AB99" s="68">
        <v>13</v>
      </c>
      <c r="AC99" s="44">
        <f>AD99+AE99</f>
        <v>0</v>
      </c>
      <c r="AD99" s="67">
        <v>0</v>
      </c>
      <c r="AE99" s="68">
        <v>0</v>
      </c>
      <c r="AF99" s="109">
        <f>AG99+AH99</f>
        <v>80</v>
      </c>
      <c r="AG99" s="236">
        <f t="shared" ref="AG99:AH100" si="114">O99+R99+U99+X99+AA99+AD99</f>
        <v>14</v>
      </c>
      <c r="AH99" s="320">
        <f t="shared" si="114"/>
        <v>66</v>
      </c>
      <c r="AI99" s="237"/>
      <c r="AJ99" s="167"/>
      <c r="AK99" s="167"/>
      <c r="AL99" s="167">
        <v>20</v>
      </c>
      <c r="AM99" s="167"/>
      <c r="AN99" s="167"/>
      <c r="AO99" s="167"/>
      <c r="AP99" s="167">
        <f t="shared" si="93"/>
        <v>13</v>
      </c>
      <c r="AQ99" s="167"/>
      <c r="AR99" s="167"/>
      <c r="AS99" s="167">
        <f t="shared" si="94"/>
        <v>6</v>
      </c>
      <c r="AT99" s="167"/>
      <c r="AU99" s="167"/>
      <c r="AV99" s="167">
        <f t="shared" si="95"/>
        <v>11</v>
      </c>
      <c r="AW99" s="167"/>
      <c r="AX99" s="167"/>
      <c r="AY99" s="167">
        <f t="shared" si="96"/>
        <v>0</v>
      </c>
      <c r="AZ99" s="167"/>
      <c r="BA99" s="167"/>
    </row>
    <row r="100" spans="1:71" s="30" customFormat="1" ht="24" customHeight="1" x14ac:dyDescent="0.25">
      <c r="A100" s="39" t="s">
        <v>213</v>
      </c>
      <c r="B100" s="39">
        <v>5</v>
      </c>
      <c r="C100" s="67">
        <v>0</v>
      </c>
      <c r="D100" s="46">
        <v>7</v>
      </c>
      <c r="E100" s="67">
        <v>0</v>
      </c>
      <c r="F100" s="46">
        <v>10</v>
      </c>
      <c r="G100" s="67">
        <f>F100-U100</f>
        <v>1</v>
      </c>
      <c r="H100" s="46">
        <v>8</v>
      </c>
      <c r="I100" s="67">
        <v>0</v>
      </c>
      <c r="J100" s="46">
        <v>10</v>
      </c>
      <c r="K100" s="67">
        <f>J100-AA100</f>
        <v>6</v>
      </c>
      <c r="L100" s="39"/>
      <c r="M100" s="90"/>
      <c r="N100" s="46">
        <f>O100+P100</f>
        <v>0</v>
      </c>
      <c r="O100" s="67"/>
      <c r="P100" s="68"/>
      <c r="Q100" s="46">
        <f>R100+S100</f>
        <v>11</v>
      </c>
      <c r="R100" s="67">
        <v>8</v>
      </c>
      <c r="S100" s="68">
        <v>3</v>
      </c>
      <c r="T100" s="46">
        <f>U100+V100</f>
        <v>14</v>
      </c>
      <c r="U100" s="67">
        <v>9</v>
      </c>
      <c r="V100" s="68">
        <v>5</v>
      </c>
      <c r="W100" s="46">
        <f>X100+Y100</f>
        <v>12</v>
      </c>
      <c r="X100" s="67">
        <v>9</v>
      </c>
      <c r="Y100" s="68">
        <v>3</v>
      </c>
      <c r="Z100" s="46">
        <f>AA100+AB100</f>
        <v>9</v>
      </c>
      <c r="AA100" s="67">
        <v>4</v>
      </c>
      <c r="AB100" s="68">
        <v>5</v>
      </c>
      <c r="AC100" s="46">
        <f>AD100+AE100</f>
        <v>0</v>
      </c>
      <c r="AD100" s="67">
        <v>0</v>
      </c>
      <c r="AE100" s="68">
        <v>0</v>
      </c>
      <c r="AF100" s="109">
        <f>AG100+AH100</f>
        <v>46</v>
      </c>
      <c r="AG100" s="236">
        <f t="shared" si="114"/>
        <v>30</v>
      </c>
      <c r="AH100" s="320">
        <f t="shared" si="114"/>
        <v>16</v>
      </c>
      <c r="AI100" s="237"/>
      <c r="AJ100" s="167"/>
      <c r="AK100" s="167"/>
      <c r="AL100" s="167">
        <v>20</v>
      </c>
      <c r="AM100" s="167"/>
      <c r="AN100" s="167"/>
      <c r="AO100" s="167"/>
      <c r="AP100" s="167">
        <f t="shared" si="93"/>
        <v>1</v>
      </c>
      <c r="AQ100" s="167"/>
      <c r="AR100" s="167"/>
      <c r="AS100" s="167">
        <f t="shared" si="94"/>
        <v>3</v>
      </c>
      <c r="AT100" s="167"/>
      <c r="AU100" s="167"/>
      <c r="AV100" s="167">
        <f t="shared" si="95"/>
        <v>6</v>
      </c>
      <c r="AW100" s="167"/>
      <c r="AX100" s="167"/>
      <c r="AY100" s="167">
        <f t="shared" si="96"/>
        <v>0</v>
      </c>
      <c r="AZ100" s="167"/>
      <c r="BA100" s="167"/>
    </row>
    <row r="101" spans="1:71" ht="16.5" hidden="1" customHeight="1" x14ac:dyDescent="0.25">
      <c r="A101" s="32" t="s">
        <v>64</v>
      </c>
      <c r="B101" s="64">
        <f>B102+B106+B107</f>
        <v>0</v>
      </c>
      <c r="C101" s="64">
        <f t="shared" ref="C101" si="115">C102+C106+C107</f>
        <v>0</v>
      </c>
      <c r="D101" s="64">
        <f>D102+D106+D107</f>
        <v>0</v>
      </c>
      <c r="E101" s="64">
        <f t="shared" ref="E101:AF101" si="116">E102+E106+E107</f>
        <v>0</v>
      </c>
      <c r="F101" s="64">
        <f t="shared" si="116"/>
        <v>0</v>
      </c>
      <c r="G101" s="64">
        <f t="shared" si="116"/>
        <v>0</v>
      </c>
      <c r="H101" s="64">
        <f t="shared" si="116"/>
        <v>0</v>
      </c>
      <c r="I101" s="64">
        <f t="shared" si="116"/>
        <v>0</v>
      </c>
      <c r="J101" s="64">
        <f t="shared" si="116"/>
        <v>0</v>
      </c>
      <c r="K101" s="64">
        <f t="shared" si="116"/>
        <v>0</v>
      </c>
      <c r="L101" s="64">
        <f t="shared" si="116"/>
        <v>0</v>
      </c>
      <c r="M101" s="64">
        <f t="shared" si="116"/>
        <v>0</v>
      </c>
      <c r="N101" s="64">
        <f t="shared" si="116"/>
        <v>0</v>
      </c>
      <c r="O101" s="64">
        <f t="shared" si="116"/>
        <v>0</v>
      </c>
      <c r="P101" s="64">
        <f t="shared" si="116"/>
        <v>0</v>
      </c>
      <c r="Q101" s="64">
        <f t="shared" si="116"/>
        <v>33</v>
      </c>
      <c r="R101" s="64">
        <f t="shared" si="116"/>
        <v>0</v>
      </c>
      <c r="S101" s="64">
        <f t="shared" si="116"/>
        <v>33</v>
      </c>
      <c r="T101" s="64">
        <f t="shared" si="116"/>
        <v>13</v>
      </c>
      <c r="U101" s="64">
        <f t="shared" si="116"/>
        <v>0</v>
      </c>
      <c r="V101" s="64">
        <f t="shared" si="116"/>
        <v>13</v>
      </c>
      <c r="W101" s="64">
        <f t="shared" si="116"/>
        <v>0</v>
      </c>
      <c r="X101" s="64">
        <f t="shared" si="116"/>
        <v>0</v>
      </c>
      <c r="Y101" s="64">
        <f t="shared" si="116"/>
        <v>0</v>
      </c>
      <c r="Z101" s="64">
        <f t="shared" si="116"/>
        <v>0</v>
      </c>
      <c r="AA101" s="64">
        <f t="shared" si="116"/>
        <v>0</v>
      </c>
      <c r="AB101" s="64">
        <f t="shared" si="116"/>
        <v>0</v>
      </c>
      <c r="AC101" s="64">
        <f t="shared" si="116"/>
        <v>0</v>
      </c>
      <c r="AD101" s="64">
        <f t="shared" si="116"/>
        <v>0</v>
      </c>
      <c r="AE101" s="64">
        <f t="shared" si="116"/>
        <v>0</v>
      </c>
      <c r="AF101" s="64">
        <f t="shared" si="116"/>
        <v>46</v>
      </c>
      <c r="AG101" s="64">
        <f>AG102+AG106+AG107</f>
        <v>0</v>
      </c>
      <c r="AH101" s="64">
        <f>AH102+AH106+AH107</f>
        <v>46</v>
      </c>
      <c r="AI101" s="238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</row>
    <row r="102" spans="1:71" s="30" customFormat="1" ht="12.6" customHeight="1" x14ac:dyDescent="0.25">
      <c r="A102" s="38" t="s">
        <v>214</v>
      </c>
      <c r="B102" s="239">
        <f>B103+B104+B105</f>
        <v>0</v>
      </c>
      <c r="C102" s="249">
        <f t="shared" ref="C102" si="117">C103+C104+C105</f>
        <v>0</v>
      </c>
      <c r="D102" s="339">
        <f>D103+D104+D105</f>
        <v>0</v>
      </c>
      <c r="E102" s="249">
        <f t="shared" ref="E102:AH102" si="118">E103+E104+E105</f>
        <v>0</v>
      </c>
      <c r="F102" s="339">
        <f t="shared" si="118"/>
        <v>0</v>
      </c>
      <c r="G102" s="249">
        <f t="shared" si="118"/>
        <v>0</v>
      </c>
      <c r="H102" s="339">
        <f t="shared" si="118"/>
        <v>0</v>
      </c>
      <c r="I102" s="249">
        <f t="shared" si="118"/>
        <v>0</v>
      </c>
      <c r="J102" s="339">
        <f t="shared" si="118"/>
        <v>0</v>
      </c>
      <c r="K102" s="249">
        <f t="shared" si="118"/>
        <v>0</v>
      </c>
      <c r="L102" s="239">
        <f t="shared" si="118"/>
        <v>0</v>
      </c>
      <c r="M102" s="318"/>
      <c r="N102" s="239">
        <f t="shared" si="118"/>
        <v>0</v>
      </c>
      <c r="O102" s="318">
        <f t="shared" si="118"/>
        <v>0</v>
      </c>
      <c r="P102" s="239">
        <f t="shared" si="118"/>
        <v>0</v>
      </c>
      <c r="Q102" s="239">
        <f t="shared" si="118"/>
        <v>20</v>
      </c>
      <c r="R102" s="318">
        <f t="shared" si="118"/>
        <v>0</v>
      </c>
      <c r="S102" s="321">
        <f t="shared" si="118"/>
        <v>20</v>
      </c>
      <c r="T102" s="239">
        <f t="shared" si="118"/>
        <v>8</v>
      </c>
      <c r="U102" s="318">
        <f t="shared" si="118"/>
        <v>0</v>
      </c>
      <c r="V102" s="321">
        <f t="shared" si="118"/>
        <v>8</v>
      </c>
      <c r="W102" s="239">
        <f t="shared" si="118"/>
        <v>0</v>
      </c>
      <c r="X102" s="318">
        <f t="shared" si="118"/>
        <v>0</v>
      </c>
      <c r="Y102" s="321">
        <f t="shared" si="118"/>
        <v>0</v>
      </c>
      <c r="Z102" s="239">
        <f t="shared" si="118"/>
        <v>0</v>
      </c>
      <c r="AA102" s="318">
        <f t="shared" si="118"/>
        <v>0</v>
      </c>
      <c r="AB102" s="321">
        <f t="shared" si="118"/>
        <v>0</v>
      </c>
      <c r="AC102" s="239">
        <f t="shared" si="118"/>
        <v>0</v>
      </c>
      <c r="AD102" s="318">
        <f t="shared" si="118"/>
        <v>0</v>
      </c>
      <c r="AE102" s="321">
        <f t="shared" si="118"/>
        <v>0</v>
      </c>
      <c r="AF102" s="239">
        <f t="shared" si="118"/>
        <v>28</v>
      </c>
      <c r="AG102" s="318">
        <f t="shared" si="118"/>
        <v>0</v>
      </c>
      <c r="AH102" s="321">
        <f t="shared" si="118"/>
        <v>28</v>
      </c>
      <c r="AI102" s="240"/>
      <c r="AJ102" s="167"/>
      <c r="AK102" s="167"/>
      <c r="AL102" s="167">
        <v>40</v>
      </c>
      <c r="AM102" s="167"/>
      <c r="AN102" s="167"/>
      <c r="AO102" s="167"/>
      <c r="AP102" s="167">
        <f t="shared" ref="AP102:AP107" si="119" xml:space="preserve"> IF(T102=0, 0,IF(T102&gt;0, IF(T102&lt;=15,15-T102,IF(T102&lt;=25,25-T102,0))))</f>
        <v>7</v>
      </c>
      <c r="AQ102" s="167"/>
      <c r="AR102" s="167"/>
      <c r="AS102" s="167">
        <f t="shared" ref="AS102:AS107" si="120" xml:space="preserve"> IF(W102=0, 0,IF(W102&gt;0, IF(W102&lt;=15,15-W102,IF(W102&lt;=25,25-W102,0))))</f>
        <v>0</v>
      </c>
      <c r="AT102" s="167"/>
      <c r="AU102" s="167"/>
      <c r="AV102" s="167">
        <f t="shared" ref="AV102:AV107" si="121" xml:space="preserve"> IF(Z102=0, 0,IF(Z102&gt;0, IF(Z102&lt;=15,15-Z102,IF(Z102&lt;=25,25-Z102,0))))</f>
        <v>0</v>
      </c>
      <c r="AW102" s="167"/>
      <c r="AX102" s="167"/>
      <c r="AY102" s="167">
        <f t="shared" ref="AY102:AY107" si="122" xml:space="preserve"> IF(AC102=0, 0,IF(AC102&gt;0, IF(AC102&lt;=15,15-AC102,IF(AC102&lt;=25,25-AC102,0))))</f>
        <v>0</v>
      </c>
      <c r="AZ102" s="167"/>
      <c r="BA102" s="167"/>
    </row>
    <row r="103" spans="1:71" s="30" customFormat="1" ht="0.75" customHeight="1" x14ac:dyDescent="0.25">
      <c r="A103" s="241" t="s">
        <v>215</v>
      </c>
      <c r="B103" s="242">
        <v>0</v>
      </c>
      <c r="C103" s="243">
        <f>B103-O103</f>
        <v>0</v>
      </c>
      <c r="D103" s="242">
        <v>0</v>
      </c>
      <c r="E103" s="243">
        <f>D103-R103</f>
        <v>0</v>
      </c>
      <c r="F103" s="242"/>
      <c r="G103" s="243"/>
      <c r="H103" s="242"/>
      <c r="I103" s="243"/>
      <c r="J103" s="242"/>
      <c r="K103" s="243"/>
      <c r="L103" s="242"/>
      <c r="M103" s="243"/>
      <c r="N103" s="244">
        <f t="shared" ref="N103:N105" si="123">O103+P103</f>
        <v>0</v>
      </c>
      <c r="O103" s="245"/>
      <c r="P103" s="246"/>
      <c r="Q103" s="244">
        <f t="shared" ref="Q103:Q105" si="124">R103+S103</f>
        <v>0</v>
      </c>
      <c r="R103" s="245"/>
      <c r="S103" s="246"/>
      <c r="T103" s="244">
        <f t="shared" ref="T103:T105" si="125">U103+V103</f>
        <v>8</v>
      </c>
      <c r="U103" s="245"/>
      <c r="V103" s="246">
        <v>8</v>
      </c>
      <c r="W103" s="244">
        <f t="shared" ref="W103:W105" si="126">X103+Y103</f>
        <v>0</v>
      </c>
      <c r="X103" s="245">
        <v>0</v>
      </c>
      <c r="Y103" s="246">
        <v>0</v>
      </c>
      <c r="Z103" s="244">
        <f t="shared" ref="Z103:Z105" si="127">AA103+AB103</f>
        <v>0</v>
      </c>
      <c r="AA103" s="245">
        <v>0</v>
      </c>
      <c r="AB103" s="246">
        <v>0</v>
      </c>
      <c r="AC103" s="244"/>
      <c r="AD103" s="245"/>
      <c r="AE103" s="246"/>
      <c r="AF103" s="247">
        <f>AG103+AH103</f>
        <v>8</v>
      </c>
      <c r="AG103" s="248">
        <f>O103+R103+U103+X103+AA103</f>
        <v>0</v>
      </c>
      <c r="AH103" s="322">
        <f>P103+S103+V103+Y103+AB103</f>
        <v>8</v>
      </c>
      <c r="AI103" s="240"/>
      <c r="AJ103" s="167"/>
      <c r="AK103" s="167"/>
      <c r="AL103" s="167"/>
      <c r="AM103" s="167"/>
      <c r="AN103" s="167"/>
      <c r="AO103" s="167"/>
      <c r="AP103" s="167">
        <f t="shared" si="119"/>
        <v>7</v>
      </c>
      <c r="AQ103" s="167"/>
      <c r="AR103" s="167"/>
      <c r="AS103" s="167">
        <f t="shared" si="120"/>
        <v>0</v>
      </c>
      <c r="AT103" s="167"/>
      <c r="AU103" s="167"/>
      <c r="AV103" s="167">
        <f t="shared" si="121"/>
        <v>0</v>
      </c>
      <c r="AW103" s="167"/>
      <c r="AX103" s="167"/>
      <c r="AY103" s="167">
        <f t="shared" si="122"/>
        <v>0</v>
      </c>
      <c r="AZ103" s="167"/>
      <c r="BA103" s="167"/>
    </row>
    <row r="104" spans="1:71" s="30" customFormat="1" ht="12" hidden="1" customHeight="1" x14ac:dyDescent="0.25">
      <c r="A104" s="241" t="s">
        <v>124</v>
      </c>
      <c r="B104" s="242">
        <v>0</v>
      </c>
      <c r="C104" s="243">
        <f>B104-O104</f>
        <v>0</v>
      </c>
      <c r="D104" s="242">
        <v>0</v>
      </c>
      <c r="E104" s="243">
        <f>D104-R104</f>
        <v>0</v>
      </c>
      <c r="F104" s="242"/>
      <c r="G104" s="243"/>
      <c r="H104" s="242"/>
      <c r="I104" s="243"/>
      <c r="J104" s="242"/>
      <c r="K104" s="243"/>
      <c r="L104" s="242"/>
      <c r="M104" s="243"/>
      <c r="N104" s="244">
        <f t="shared" si="123"/>
        <v>0</v>
      </c>
      <c r="O104" s="245"/>
      <c r="P104" s="246"/>
      <c r="Q104" s="244">
        <f t="shared" si="124"/>
        <v>0</v>
      </c>
      <c r="R104" s="245"/>
      <c r="S104" s="246"/>
      <c r="T104" s="244">
        <f t="shared" si="125"/>
        <v>0</v>
      </c>
      <c r="U104" s="245"/>
      <c r="V104" s="246"/>
      <c r="W104" s="244">
        <f t="shared" si="126"/>
        <v>0</v>
      </c>
      <c r="X104" s="245">
        <v>0</v>
      </c>
      <c r="Y104" s="246">
        <v>0</v>
      </c>
      <c r="Z104" s="244">
        <f t="shared" si="127"/>
        <v>0</v>
      </c>
      <c r="AA104" s="245">
        <v>0</v>
      </c>
      <c r="AB104" s="246">
        <v>0</v>
      </c>
      <c r="AC104" s="244"/>
      <c r="AD104" s="245"/>
      <c r="AE104" s="246"/>
      <c r="AF104" s="247">
        <f t="shared" ref="AF104:AF107" si="128">AG104+AH104</f>
        <v>0</v>
      </c>
      <c r="AG104" s="248">
        <f t="shared" ref="AG104:AH105" si="129">O104+R104+U104+X104+AA104</f>
        <v>0</v>
      </c>
      <c r="AH104" s="322">
        <f t="shared" si="129"/>
        <v>0</v>
      </c>
      <c r="AI104" s="240"/>
      <c r="AJ104" s="167"/>
      <c r="AK104" s="167"/>
      <c r="AL104" s="167"/>
      <c r="AM104" s="167"/>
      <c r="AN104" s="167"/>
      <c r="AO104" s="167"/>
      <c r="AP104" s="167">
        <f t="shared" si="119"/>
        <v>0</v>
      </c>
      <c r="AQ104" s="167"/>
      <c r="AR104" s="167"/>
      <c r="AS104" s="167">
        <f t="shared" si="120"/>
        <v>0</v>
      </c>
      <c r="AT104" s="167"/>
      <c r="AU104" s="167"/>
      <c r="AV104" s="167">
        <f t="shared" si="121"/>
        <v>0</v>
      </c>
      <c r="AW104" s="167"/>
      <c r="AX104" s="167"/>
      <c r="AY104" s="167">
        <f t="shared" si="122"/>
        <v>0</v>
      </c>
      <c r="AZ104" s="167"/>
      <c r="BA104" s="167"/>
    </row>
    <row r="105" spans="1:71" s="30" customFormat="1" ht="12" hidden="1" customHeight="1" x14ac:dyDescent="0.25">
      <c r="A105" s="241" t="s">
        <v>216</v>
      </c>
      <c r="B105" s="242">
        <v>0</v>
      </c>
      <c r="C105" s="243">
        <f>B105-O105</f>
        <v>0</v>
      </c>
      <c r="D105" s="242">
        <v>0</v>
      </c>
      <c r="E105" s="243">
        <f>D105-R105</f>
        <v>0</v>
      </c>
      <c r="F105" s="242"/>
      <c r="G105" s="243"/>
      <c r="H105" s="242"/>
      <c r="I105" s="243"/>
      <c r="J105" s="242"/>
      <c r="K105" s="243"/>
      <c r="L105" s="242"/>
      <c r="M105" s="243"/>
      <c r="N105" s="244">
        <f t="shared" si="123"/>
        <v>0</v>
      </c>
      <c r="O105" s="245"/>
      <c r="P105" s="246"/>
      <c r="Q105" s="244">
        <f t="shared" si="124"/>
        <v>20</v>
      </c>
      <c r="R105" s="245"/>
      <c r="S105" s="246">
        <v>20</v>
      </c>
      <c r="T105" s="244">
        <f t="shared" si="125"/>
        <v>0</v>
      </c>
      <c r="U105" s="245"/>
      <c r="V105" s="246"/>
      <c r="W105" s="244">
        <f t="shared" si="126"/>
        <v>0</v>
      </c>
      <c r="X105" s="245">
        <v>0</v>
      </c>
      <c r="Y105" s="246">
        <v>0</v>
      </c>
      <c r="Z105" s="244">
        <f t="shared" si="127"/>
        <v>0</v>
      </c>
      <c r="AA105" s="245">
        <v>0</v>
      </c>
      <c r="AB105" s="246">
        <v>0</v>
      </c>
      <c r="AC105" s="244"/>
      <c r="AD105" s="245"/>
      <c r="AE105" s="246"/>
      <c r="AF105" s="247">
        <f t="shared" si="128"/>
        <v>20</v>
      </c>
      <c r="AG105" s="248">
        <f t="shared" si="129"/>
        <v>0</v>
      </c>
      <c r="AH105" s="322">
        <f t="shared" si="129"/>
        <v>20</v>
      </c>
      <c r="AI105" s="240"/>
      <c r="AJ105" s="167"/>
      <c r="AK105" s="167"/>
      <c r="AL105" s="167"/>
      <c r="AM105" s="167"/>
      <c r="AN105" s="167"/>
      <c r="AO105" s="167"/>
      <c r="AP105" s="167">
        <f t="shared" si="119"/>
        <v>0</v>
      </c>
      <c r="AQ105" s="167"/>
      <c r="AR105" s="167"/>
      <c r="AS105" s="167">
        <f t="shared" si="120"/>
        <v>0</v>
      </c>
      <c r="AT105" s="167"/>
      <c r="AU105" s="167"/>
      <c r="AV105" s="167">
        <f t="shared" si="121"/>
        <v>0</v>
      </c>
      <c r="AW105" s="167"/>
      <c r="AX105" s="167"/>
      <c r="AY105" s="167">
        <f t="shared" si="122"/>
        <v>0</v>
      </c>
      <c r="AZ105" s="167"/>
      <c r="BA105" s="167"/>
    </row>
    <row r="106" spans="1:71" s="30" customFormat="1" ht="12.75" customHeight="1" x14ac:dyDescent="0.25">
      <c r="A106" s="38" t="s">
        <v>217</v>
      </c>
      <c r="B106" s="46">
        <v>0</v>
      </c>
      <c r="C106" s="249">
        <f>B106-O106</f>
        <v>0</v>
      </c>
      <c r="D106" s="46">
        <v>0</v>
      </c>
      <c r="E106" s="249">
        <f>D106-R106</f>
        <v>0</v>
      </c>
      <c r="F106" s="46">
        <v>0</v>
      </c>
      <c r="G106" s="67">
        <f>F106-U106</f>
        <v>0</v>
      </c>
      <c r="H106" s="46"/>
      <c r="I106" s="67">
        <f>H106-X106</f>
        <v>0</v>
      </c>
      <c r="J106" s="46"/>
      <c r="K106" s="67"/>
      <c r="L106" s="46"/>
      <c r="M106" s="67"/>
      <c r="N106" s="46">
        <f>O106+P106</f>
        <v>0</v>
      </c>
      <c r="O106" s="67"/>
      <c r="P106" s="68"/>
      <c r="Q106" s="46">
        <f>R106+S106</f>
        <v>12</v>
      </c>
      <c r="R106" s="67"/>
      <c r="S106" s="68">
        <v>12</v>
      </c>
      <c r="T106" s="46">
        <f>U106+V106</f>
        <v>5</v>
      </c>
      <c r="U106" s="67">
        <v>0</v>
      </c>
      <c r="V106" s="68">
        <v>5</v>
      </c>
      <c r="W106" s="46">
        <f>X106+Y106</f>
        <v>0</v>
      </c>
      <c r="X106" s="67">
        <v>0</v>
      </c>
      <c r="Y106" s="68">
        <v>0</v>
      </c>
      <c r="Z106" s="46">
        <f>AA106+AB106</f>
        <v>0</v>
      </c>
      <c r="AA106" s="67">
        <v>0</v>
      </c>
      <c r="AB106" s="68">
        <v>0</v>
      </c>
      <c r="AC106" s="46"/>
      <c r="AD106" s="67"/>
      <c r="AE106" s="68"/>
      <c r="AF106" s="109">
        <f t="shared" si="128"/>
        <v>17</v>
      </c>
      <c r="AG106" s="250">
        <f>O106+R106+U106+X106+AA106</f>
        <v>0</v>
      </c>
      <c r="AH106" s="323">
        <f>P106+S106+V106+Y106+AB106</f>
        <v>17</v>
      </c>
      <c r="AI106" s="240"/>
      <c r="AJ106" s="167"/>
      <c r="AK106" s="167"/>
      <c r="AL106" s="167">
        <v>10</v>
      </c>
      <c r="AM106" s="167"/>
      <c r="AN106" s="167"/>
      <c r="AO106" s="167"/>
      <c r="AP106" s="167">
        <f t="shared" si="119"/>
        <v>10</v>
      </c>
      <c r="AQ106" s="167"/>
      <c r="AR106" s="167"/>
      <c r="AS106" s="167">
        <f t="shared" si="120"/>
        <v>0</v>
      </c>
      <c r="AT106" s="167"/>
      <c r="AU106" s="167"/>
      <c r="AV106" s="167">
        <f t="shared" si="121"/>
        <v>0</v>
      </c>
      <c r="AW106" s="167"/>
      <c r="AX106" s="167"/>
      <c r="AY106" s="167">
        <f t="shared" si="122"/>
        <v>0</v>
      </c>
      <c r="AZ106" s="167"/>
      <c r="BA106" s="167"/>
    </row>
    <row r="107" spans="1:71" ht="16.5" customHeight="1" x14ac:dyDescent="0.25">
      <c r="A107" s="38" t="s">
        <v>129</v>
      </c>
      <c r="B107" s="44">
        <v>0</v>
      </c>
      <c r="C107" s="249">
        <f>B107-O107</f>
        <v>0</v>
      </c>
      <c r="D107" s="44">
        <v>0</v>
      </c>
      <c r="E107" s="249">
        <f>D107-R107</f>
        <v>0</v>
      </c>
      <c r="F107" s="44">
        <v>0</v>
      </c>
      <c r="G107" s="67">
        <f>F107-U107</f>
        <v>0</v>
      </c>
      <c r="H107" s="44"/>
      <c r="I107" s="67">
        <f>H107-X107</f>
        <v>0</v>
      </c>
      <c r="J107" s="44"/>
      <c r="K107" s="67"/>
      <c r="L107" s="44"/>
      <c r="M107" s="67"/>
      <c r="N107" s="44">
        <f>O107+P107</f>
        <v>0</v>
      </c>
      <c r="O107" s="67"/>
      <c r="P107" s="68"/>
      <c r="Q107" s="44">
        <f>R107+S107</f>
        <v>1</v>
      </c>
      <c r="R107" s="67"/>
      <c r="S107" s="68">
        <v>1</v>
      </c>
      <c r="T107" s="44">
        <f>U107+V107</f>
        <v>0</v>
      </c>
      <c r="U107" s="67">
        <v>0</v>
      </c>
      <c r="V107" s="68">
        <v>0</v>
      </c>
      <c r="W107" s="44">
        <f>X107+Y107</f>
        <v>0</v>
      </c>
      <c r="X107" s="67">
        <v>0</v>
      </c>
      <c r="Y107" s="68">
        <v>0</v>
      </c>
      <c r="Z107" s="44">
        <f>AA107+AB107</f>
        <v>0</v>
      </c>
      <c r="AA107" s="67">
        <v>0</v>
      </c>
      <c r="AB107" s="68">
        <v>0</v>
      </c>
      <c r="AC107" s="44">
        <f>AD107+AE107</f>
        <v>0</v>
      </c>
      <c r="AD107" s="67"/>
      <c r="AE107" s="68">
        <v>0</v>
      </c>
      <c r="AF107" s="109">
        <f t="shared" si="128"/>
        <v>1</v>
      </c>
      <c r="AG107" s="250">
        <f>O107+R107+U107+X107+AA107</f>
        <v>0</v>
      </c>
      <c r="AH107" s="323">
        <f>P107+S107+V107+Y107+AB107</f>
        <v>1</v>
      </c>
      <c r="AI107" s="240"/>
      <c r="AJ107" s="167"/>
      <c r="AK107" s="167"/>
      <c r="AL107" s="167">
        <v>10</v>
      </c>
      <c r="AM107" s="167"/>
      <c r="AN107" s="167"/>
      <c r="AO107" s="167"/>
      <c r="AP107" s="167">
        <f t="shared" si="119"/>
        <v>0</v>
      </c>
      <c r="AQ107" s="167"/>
      <c r="AR107" s="167"/>
      <c r="AS107" s="167">
        <f t="shared" si="120"/>
        <v>0</v>
      </c>
      <c r="AT107" s="167"/>
      <c r="AU107" s="167"/>
      <c r="AV107" s="167">
        <f t="shared" si="121"/>
        <v>0</v>
      </c>
      <c r="AW107" s="167"/>
      <c r="AX107" s="167"/>
      <c r="AY107" s="167">
        <f t="shared" si="122"/>
        <v>0</v>
      </c>
      <c r="AZ107" s="167"/>
      <c r="BA107" s="167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</row>
    <row r="108" spans="1:71" s="183" customFormat="1" ht="12" hidden="1" customHeight="1" x14ac:dyDescent="0.2">
      <c r="A108" s="78" t="s">
        <v>76</v>
      </c>
      <c r="B108" s="251">
        <f>B101+B86</f>
        <v>5</v>
      </c>
      <c r="C108" s="251">
        <f t="shared" ref="C108:E108" si="130">C101+C86</f>
        <v>0</v>
      </c>
      <c r="D108" s="251">
        <f>D101+D86</f>
        <v>7</v>
      </c>
      <c r="E108" s="251">
        <f t="shared" si="130"/>
        <v>0</v>
      </c>
      <c r="F108" s="251">
        <f>F101+F86</f>
        <v>20</v>
      </c>
      <c r="G108" s="251">
        <f t="shared" ref="G108:AH108" si="131">G101+G86</f>
        <v>2</v>
      </c>
      <c r="H108" s="251">
        <f t="shared" si="131"/>
        <v>28</v>
      </c>
      <c r="I108" s="251">
        <f t="shared" si="131"/>
        <v>12</v>
      </c>
      <c r="J108" s="251">
        <f t="shared" si="131"/>
        <v>30</v>
      </c>
      <c r="K108" s="251">
        <f t="shared" si="131"/>
        <v>14</v>
      </c>
      <c r="L108" s="251">
        <f t="shared" si="131"/>
        <v>0</v>
      </c>
      <c r="M108" s="251">
        <f t="shared" si="131"/>
        <v>0</v>
      </c>
      <c r="N108" s="251">
        <f t="shared" si="131"/>
        <v>1</v>
      </c>
      <c r="O108" s="251">
        <f t="shared" si="131"/>
        <v>0</v>
      </c>
      <c r="P108" s="251">
        <f t="shared" si="131"/>
        <v>1</v>
      </c>
      <c r="Q108" s="251">
        <f t="shared" si="131"/>
        <v>78</v>
      </c>
      <c r="R108" s="251">
        <f t="shared" si="131"/>
        <v>9</v>
      </c>
      <c r="S108" s="251">
        <f t="shared" si="131"/>
        <v>69</v>
      </c>
      <c r="T108" s="251">
        <f t="shared" si="131"/>
        <v>75</v>
      </c>
      <c r="U108" s="251">
        <f t="shared" si="131"/>
        <v>20</v>
      </c>
      <c r="V108" s="251">
        <f t="shared" si="131"/>
        <v>55</v>
      </c>
      <c r="W108" s="251">
        <f t="shared" si="131"/>
        <v>35</v>
      </c>
      <c r="X108" s="251">
        <f t="shared" si="131"/>
        <v>17</v>
      </c>
      <c r="Y108" s="251">
        <f t="shared" si="131"/>
        <v>18</v>
      </c>
      <c r="Z108" s="251">
        <f t="shared" si="131"/>
        <v>107</v>
      </c>
      <c r="AA108" s="251">
        <f t="shared" si="131"/>
        <v>16</v>
      </c>
      <c r="AB108" s="251">
        <f t="shared" si="131"/>
        <v>91</v>
      </c>
      <c r="AC108" s="251">
        <f t="shared" si="131"/>
        <v>0</v>
      </c>
      <c r="AD108" s="251">
        <f t="shared" si="131"/>
        <v>0</v>
      </c>
      <c r="AE108" s="251">
        <f t="shared" si="131"/>
        <v>0</v>
      </c>
      <c r="AF108" s="251">
        <f t="shared" si="131"/>
        <v>296</v>
      </c>
      <c r="AG108" s="251">
        <f t="shared" si="131"/>
        <v>62</v>
      </c>
      <c r="AH108" s="251">
        <f t="shared" si="131"/>
        <v>234</v>
      </c>
      <c r="AI108" s="252"/>
      <c r="AJ108" s="253"/>
      <c r="AK108" s="253"/>
      <c r="AL108" s="253"/>
      <c r="AM108" s="253"/>
      <c r="AN108" s="253"/>
      <c r="AO108" s="253"/>
      <c r="AP108" s="253"/>
      <c r="AQ108" s="253"/>
      <c r="AR108" s="253"/>
      <c r="AS108" s="253"/>
      <c r="AT108" s="253"/>
      <c r="AU108" s="253"/>
      <c r="AV108" s="253"/>
      <c r="AW108" s="253"/>
      <c r="AX108" s="253"/>
      <c r="AY108" s="253"/>
      <c r="AZ108" s="253"/>
      <c r="BA108" s="253"/>
      <c r="BB108" s="182"/>
      <c r="BC108" s="182"/>
      <c r="BD108" s="182"/>
      <c r="BE108" s="182"/>
      <c r="BF108" s="182"/>
      <c r="BG108" s="182"/>
      <c r="BH108" s="182"/>
      <c r="BI108" s="182"/>
      <c r="BJ108" s="182"/>
      <c r="BK108" s="182"/>
      <c r="BL108" s="182"/>
      <c r="BM108" s="182"/>
    </row>
    <row r="109" spans="1:71" ht="17.25" customHeight="1" x14ac:dyDescent="0.25">
      <c r="A109" s="386" t="s">
        <v>131</v>
      </c>
      <c r="B109" s="387"/>
      <c r="C109" s="387"/>
      <c r="D109" s="387"/>
      <c r="E109" s="387"/>
      <c r="F109" s="387"/>
      <c r="G109" s="387"/>
      <c r="H109" s="387"/>
      <c r="I109" s="387"/>
      <c r="J109" s="387"/>
      <c r="K109" s="387"/>
      <c r="L109" s="387"/>
      <c r="M109" s="387"/>
      <c r="N109" s="387"/>
      <c r="O109" s="387"/>
      <c r="P109" s="387"/>
      <c r="Q109" s="387"/>
      <c r="R109" s="387"/>
      <c r="S109" s="387"/>
      <c r="T109" s="387"/>
      <c r="U109" s="387"/>
      <c r="V109" s="387"/>
      <c r="W109" s="387"/>
      <c r="X109" s="387"/>
      <c r="Y109" s="387"/>
      <c r="Z109" s="387"/>
      <c r="AA109" s="387"/>
      <c r="AB109" s="387"/>
      <c r="AC109" s="387"/>
      <c r="AD109" s="387"/>
      <c r="AE109" s="387"/>
      <c r="AF109" s="387"/>
      <c r="AG109" s="387"/>
      <c r="AH109" s="388"/>
      <c r="AI109" s="83"/>
      <c r="AJ109" s="167"/>
      <c r="AK109" s="167"/>
      <c r="AL109" s="167"/>
      <c r="AM109" s="167"/>
      <c r="AN109" s="167"/>
      <c r="AO109" s="167"/>
      <c r="AP109" s="167">
        <f xml:space="preserve"> IF(T109=0, 0,IF(T109&gt;0, IF(T109&lt;=15,15-T109,IF(T109&lt;=30,30-T109,IF(T109&lt;=45,45-T109, 0)))))</f>
        <v>0</v>
      </c>
      <c r="AQ109" s="167"/>
      <c r="AR109" s="167"/>
      <c r="AS109" s="167">
        <f xml:space="preserve"> IF(W109=0, 0,IF(W109&gt;0, IF(W109&lt;=15,15-W109,IF(W109&lt;=30,30-W109,IF(W109&lt;=45,45-W109, 0)))))</f>
        <v>0</v>
      </c>
      <c r="AT109" s="167"/>
      <c r="AU109" s="167"/>
      <c r="AV109" s="167">
        <f xml:space="preserve"> IF(Z109=0, 0,IF(Z109&gt;0, IF(Z109&lt;=15,15-Z109,IF(Z109&lt;=30,30-Z109,IF(Z109&lt;=45,45-Z109, 0)))))</f>
        <v>0</v>
      </c>
      <c r="AW109" s="167"/>
      <c r="AX109" s="167"/>
      <c r="AY109" s="167">
        <f xml:space="preserve"> IF(AC109=0, 0,IF(AC109&gt;0, IF(AC109&lt;=15,15-AC109,IF(AC109&lt;=30,30-AC109,IF(AC109&lt;=45,45-AC109, 0)))))</f>
        <v>0</v>
      </c>
      <c r="AZ109" s="167"/>
      <c r="BA109" s="167"/>
    </row>
    <row r="110" spans="1:71" s="36" customFormat="1" ht="13.5" hidden="1" customHeight="1" x14ac:dyDescent="0.25">
      <c r="A110" s="254" t="s">
        <v>49</v>
      </c>
      <c r="B110" s="255">
        <f>B115+B117+B125+B131+B134</f>
        <v>5</v>
      </c>
      <c r="C110" s="255">
        <f t="shared" ref="C110:AF110" si="132">C115+C117+C125+C131+C134</f>
        <v>0</v>
      </c>
      <c r="D110" s="255">
        <f t="shared" si="132"/>
        <v>0</v>
      </c>
      <c r="E110" s="255">
        <f t="shared" si="132"/>
        <v>0</v>
      </c>
      <c r="F110" s="255">
        <f t="shared" si="132"/>
        <v>0</v>
      </c>
      <c r="G110" s="255">
        <f t="shared" si="132"/>
        <v>0</v>
      </c>
      <c r="H110" s="255">
        <f t="shared" si="132"/>
        <v>0</v>
      </c>
      <c r="I110" s="255">
        <f t="shared" si="132"/>
        <v>0</v>
      </c>
      <c r="J110" s="255">
        <f t="shared" si="132"/>
        <v>0</v>
      </c>
      <c r="K110" s="255">
        <f t="shared" si="132"/>
        <v>0</v>
      </c>
      <c r="L110" s="255">
        <f t="shared" si="132"/>
        <v>0</v>
      </c>
      <c r="M110" s="255">
        <f t="shared" si="132"/>
        <v>0</v>
      </c>
      <c r="N110" s="255">
        <f t="shared" si="132"/>
        <v>0</v>
      </c>
      <c r="O110" s="255">
        <f t="shared" si="132"/>
        <v>0</v>
      </c>
      <c r="P110" s="255">
        <f t="shared" si="132"/>
        <v>0</v>
      </c>
      <c r="Q110" s="255">
        <f t="shared" si="132"/>
        <v>0</v>
      </c>
      <c r="R110" s="255">
        <f t="shared" si="132"/>
        <v>0</v>
      </c>
      <c r="S110" s="255">
        <f t="shared" si="132"/>
        <v>0</v>
      </c>
      <c r="T110" s="255">
        <f t="shared" si="132"/>
        <v>0</v>
      </c>
      <c r="U110" s="255">
        <f t="shared" si="132"/>
        <v>0</v>
      </c>
      <c r="V110" s="255">
        <f t="shared" si="132"/>
        <v>0</v>
      </c>
      <c r="W110" s="255">
        <f t="shared" si="132"/>
        <v>0</v>
      </c>
      <c r="X110" s="255">
        <f t="shared" si="132"/>
        <v>0</v>
      </c>
      <c r="Y110" s="255">
        <f t="shared" si="132"/>
        <v>0</v>
      </c>
      <c r="Z110" s="255">
        <f t="shared" si="132"/>
        <v>0</v>
      </c>
      <c r="AA110" s="255">
        <f t="shared" si="132"/>
        <v>0</v>
      </c>
      <c r="AB110" s="255">
        <f t="shared" si="132"/>
        <v>0</v>
      </c>
      <c r="AC110" s="255">
        <f t="shared" si="132"/>
        <v>4</v>
      </c>
      <c r="AD110" s="255">
        <f t="shared" si="132"/>
        <v>0</v>
      </c>
      <c r="AE110" s="255">
        <f t="shared" si="132"/>
        <v>4</v>
      </c>
      <c r="AF110" s="255">
        <f t="shared" si="132"/>
        <v>4</v>
      </c>
      <c r="AG110" s="255">
        <f>AG115+AG117+AG125+AG131+AG134</f>
        <v>0</v>
      </c>
      <c r="AH110" s="255">
        <f>AH115+AH117+AH125+AH131+AH134</f>
        <v>4</v>
      </c>
      <c r="AI110" s="256"/>
      <c r="AJ110" s="257"/>
      <c r="AK110" s="257"/>
      <c r="AL110" s="257"/>
      <c r="AM110" s="257"/>
      <c r="AN110" s="257"/>
      <c r="AO110" s="257"/>
      <c r="AP110" s="257"/>
      <c r="AQ110" s="257"/>
      <c r="AR110" s="257"/>
      <c r="AS110" s="257"/>
      <c r="AT110" s="257"/>
      <c r="AU110" s="257"/>
      <c r="AV110" s="257"/>
      <c r="AW110" s="257"/>
      <c r="AX110" s="257"/>
      <c r="AY110" s="257"/>
      <c r="AZ110" s="257"/>
      <c r="BA110" s="257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</row>
    <row r="111" spans="1:71" s="227" customFormat="1" ht="11.45" hidden="1" customHeight="1" x14ac:dyDescent="0.3">
      <c r="A111" s="56" t="s">
        <v>134</v>
      </c>
      <c r="B111" s="226"/>
      <c r="C111" s="191">
        <v>0</v>
      </c>
      <c r="D111" s="226"/>
      <c r="E111" s="191">
        <v>0</v>
      </c>
      <c r="F111" s="226"/>
      <c r="G111" s="191">
        <v>0</v>
      </c>
      <c r="H111" s="226"/>
      <c r="I111" s="191">
        <v>0</v>
      </c>
      <c r="J111" s="226"/>
      <c r="K111" s="191">
        <v>0</v>
      </c>
      <c r="L111" s="226"/>
      <c r="M111" s="191">
        <v>0</v>
      </c>
      <c r="N111" s="46">
        <f>O111+P111</f>
        <v>0</v>
      </c>
      <c r="O111" s="104">
        <f>O112+O113+O114</f>
        <v>0</v>
      </c>
      <c r="P111" s="105">
        <f>P117+P121</f>
        <v>0</v>
      </c>
      <c r="Q111" s="46">
        <f>R111+S111</f>
        <v>0</v>
      </c>
      <c r="R111" s="104">
        <f>R112+R113+R114</f>
        <v>0</v>
      </c>
      <c r="S111" s="105">
        <f>S117+S121</f>
        <v>0</v>
      </c>
      <c r="T111" s="46">
        <f>U111+V111</f>
        <v>0</v>
      </c>
      <c r="U111" s="104">
        <f>U112+U113+U114</f>
        <v>0</v>
      </c>
      <c r="V111" s="105">
        <f>V117+V121</f>
        <v>0</v>
      </c>
      <c r="W111" s="46">
        <f>X111+Y111</f>
        <v>0</v>
      </c>
      <c r="X111" s="104">
        <f>X112+X113+X114</f>
        <v>0</v>
      </c>
      <c r="Y111" s="105">
        <f>Y117+Y121</f>
        <v>0</v>
      </c>
      <c r="Z111" s="46">
        <f>AA111+AB111</f>
        <v>0</v>
      </c>
      <c r="AA111" s="104">
        <f>AA112+AA113+AA114</f>
        <v>0</v>
      </c>
      <c r="AB111" s="105">
        <f>AB117+AB121</f>
        <v>0</v>
      </c>
      <c r="AC111" s="46">
        <f>AD111+AE111</f>
        <v>1</v>
      </c>
      <c r="AD111" s="104">
        <f>AD112+AD113+AD114</f>
        <v>0</v>
      </c>
      <c r="AE111" s="105">
        <f>AE117+AE121</f>
        <v>1</v>
      </c>
      <c r="AF111" s="109">
        <f>AG111+AH111</f>
        <v>1</v>
      </c>
      <c r="AG111" s="57">
        <f>AG117+AG121</f>
        <v>0</v>
      </c>
      <c r="AH111" s="59">
        <f>AH117+AH121</f>
        <v>1</v>
      </c>
      <c r="AI111" s="45"/>
      <c r="AJ111" s="167" t="e">
        <f xml:space="preserve"> IF(#REF!=0, 0,IF(#REF!&gt;0, IF(#REF!&lt;=15,15-#REF!,IF(#REF!&lt;=30,30-#REF!,IF(#REF!&lt;=45,45-#REF!, 0)))))</f>
        <v>#REF!</v>
      </c>
      <c r="AK111" s="167"/>
      <c r="AL111" s="167"/>
      <c r="AM111" s="167" t="e">
        <f xml:space="preserve"> IF(#REF!=0, 0,IF(#REF!&gt;0, IF(#REF!&lt;=15,15-#REF!,IF(#REF!&lt;=30,30-#REF!,IF(#REF!&lt;=45,45-#REF!, 0)))))</f>
        <v>#REF!</v>
      </c>
      <c r="AN111" s="167"/>
      <c r="AO111" s="167"/>
      <c r="AP111" s="167">
        <f xml:space="preserve"> IF(T111=0, 0,IF(T111&gt;0, IF(T111&lt;=15,15-T111,IF(T111&lt;=30,30-T111,IF(T111&lt;=45,45-T111, 0)))))</f>
        <v>0</v>
      </c>
      <c r="AQ111" s="167"/>
      <c r="AR111" s="167"/>
      <c r="AS111" s="167">
        <f xml:space="preserve"> IF(W111=0, 0,IF(W111&gt;0, IF(W111&lt;=15,15-W111,IF(W111&lt;=30,30-W111,IF(W111&lt;=45,45-W111, 0)))))</f>
        <v>0</v>
      </c>
      <c r="AT111" s="167"/>
      <c r="AU111" s="167"/>
      <c r="AV111" s="167">
        <f xml:space="preserve"> IF(Z111=0, 0,IF(Z111&gt;0, IF(Z111&lt;=15,15-Z111,IF(Z111&lt;=30,30-Z111,IF(Z111&lt;=45,45-Z111, 0)))))</f>
        <v>0</v>
      </c>
      <c r="AW111" s="167"/>
      <c r="AX111" s="167"/>
      <c r="AY111" s="167">
        <f xml:space="preserve"> IF(AC111=0, 0,IF(AC111&gt;0, IF(AC111&lt;=15,15-AC111,IF(AC111&lt;=30,30-AC111,IF(AC111&lt;=45,45-AC111, 0)))))</f>
        <v>14</v>
      </c>
      <c r="AZ111" s="167"/>
      <c r="BA111" s="167"/>
    </row>
    <row r="112" spans="1:71" ht="11.45" hidden="1" customHeight="1" x14ac:dyDescent="0.3">
      <c r="A112" s="89" t="s">
        <v>135</v>
      </c>
      <c r="B112" s="31"/>
      <c r="C112" s="228"/>
      <c r="D112" s="31"/>
      <c r="E112" s="228"/>
      <c r="F112" s="31"/>
      <c r="G112" s="228"/>
      <c r="H112" s="31"/>
      <c r="I112" s="228"/>
      <c r="J112" s="31"/>
      <c r="K112" s="228"/>
      <c r="L112" s="31"/>
      <c r="M112" s="228"/>
      <c r="N112" s="258">
        <f t="shared" ref="N112:N134" si="133">O112+P112</f>
        <v>0</v>
      </c>
      <c r="O112" s="259"/>
      <c r="P112" s="260"/>
      <c r="Q112" s="258">
        <f t="shared" ref="Q112:Q134" si="134">R112+S112</f>
        <v>0</v>
      </c>
      <c r="R112" s="259"/>
      <c r="S112" s="260"/>
      <c r="T112" s="258">
        <f t="shared" ref="T112:T134" si="135">U112+V112</f>
        <v>0</v>
      </c>
      <c r="U112" s="259"/>
      <c r="V112" s="260"/>
      <c r="W112" s="258">
        <f t="shared" ref="W112:W134" si="136">X112+Y112</f>
        <v>0</v>
      </c>
      <c r="X112" s="259"/>
      <c r="Y112" s="260"/>
      <c r="Z112" s="258">
        <f t="shared" ref="Z112:Z134" si="137">AA112+AB112</f>
        <v>0</v>
      </c>
      <c r="AA112" s="259"/>
      <c r="AB112" s="260"/>
      <c r="AC112" s="258">
        <f t="shared" ref="AC112:AC134" si="138">AD112+AE112</f>
        <v>0</v>
      </c>
      <c r="AD112" s="259"/>
      <c r="AE112" s="260"/>
      <c r="AF112" s="235" t="e">
        <f>AG112+AH112</f>
        <v>#REF!</v>
      </c>
      <c r="AG112" s="261" t="e">
        <f>AD112+AA112+X112+#REF!+#REF!+#REF!</f>
        <v>#REF!</v>
      </c>
      <c r="AH112" s="261" t="e">
        <f>AE112+AB112+Y112+#REF!+#REF!+#REF!</f>
        <v>#REF!</v>
      </c>
      <c r="AI112" s="262"/>
      <c r="AJ112" s="167" t="e">
        <f xml:space="preserve"> IF(#REF!=0, 0,IF(#REF!&gt;0, IF(#REF!&lt;=15,15-#REF!,IF(#REF!&lt;=30,30-#REF!,IF(#REF!&lt;=45,45-#REF!, 0)))))</f>
        <v>#REF!</v>
      </c>
      <c r="AK112" s="167"/>
      <c r="AL112" s="167"/>
      <c r="AM112" s="167" t="e">
        <f xml:space="preserve"> IF(#REF!=0, 0,IF(#REF!&gt;0, IF(#REF!&lt;=15,15-#REF!,IF(#REF!&lt;=30,30-#REF!,IF(#REF!&lt;=45,45-#REF!, 0)))))</f>
        <v>#REF!</v>
      </c>
      <c r="AN112" s="167"/>
      <c r="AO112" s="167"/>
      <c r="AP112" s="167">
        <f xml:space="preserve"> IF(T112=0, 0,IF(T112&gt;0, IF(T112&lt;=15,15-T112,IF(T112&lt;=30,30-T112,IF(T112&lt;=45,45-T112, 0)))))</f>
        <v>0</v>
      </c>
      <c r="AQ112" s="167"/>
      <c r="AR112" s="167"/>
      <c r="AS112" s="167">
        <f xml:space="preserve"> IF(W112=0, 0,IF(W112&gt;0, IF(W112&lt;=15,15-W112,IF(W112&lt;=30,30-W112,IF(W112&lt;=45,45-W112, 0)))))</f>
        <v>0</v>
      </c>
      <c r="AT112" s="167"/>
      <c r="AU112" s="167"/>
      <c r="AV112" s="167">
        <f xml:space="preserve"> IF(Z112=0, 0,IF(Z112&gt;0, IF(Z112&lt;=15,15-Z112,IF(Z112&lt;=30,30-Z112,IF(Z112&lt;=45,45-Z112, 0)))))</f>
        <v>0</v>
      </c>
      <c r="AW112" s="167"/>
      <c r="AX112" s="167"/>
      <c r="AY112" s="167">
        <f xml:space="preserve"> IF(AC112=0, 0,IF(AC112&gt;0, IF(AC112&lt;=15,15-AC112,IF(AC112&lt;=30,30-AC112,IF(AC112&lt;=45,45-AC112, 0)))))</f>
        <v>0</v>
      </c>
      <c r="AZ112" s="167"/>
      <c r="BA112" s="167"/>
    </row>
    <row r="113" spans="1:53" ht="11.45" hidden="1" customHeight="1" x14ac:dyDescent="0.3">
      <c r="A113" s="89" t="s">
        <v>136</v>
      </c>
      <c r="B113" s="31"/>
      <c r="C113" s="228"/>
      <c r="D113" s="31"/>
      <c r="E113" s="228"/>
      <c r="F113" s="31"/>
      <c r="G113" s="228"/>
      <c r="H113" s="31"/>
      <c r="I113" s="228"/>
      <c r="J113" s="31"/>
      <c r="K113" s="228"/>
      <c r="L113" s="31"/>
      <c r="M113" s="228"/>
      <c r="N113" s="258">
        <f t="shared" si="133"/>
        <v>0</v>
      </c>
      <c r="O113" s="259"/>
      <c r="P113" s="260"/>
      <c r="Q113" s="258">
        <f t="shared" si="134"/>
        <v>0</v>
      </c>
      <c r="R113" s="259"/>
      <c r="S113" s="260"/>
      <c r="T113" s="258">
        <f t="shared" si="135"/>
        <v>0</v>
      </c>
      <c r="U113" s="259"/>
      <c r="V113" s="260"/>
      <c r="W113" s="258">
        <f t="shared" si="136"/>
        <v>0</v>
      </c>
      <c r="X113" s="259"/>
      <c r="Y113" s="260"/>
      <c r="Z113" s="258">
        <f t="shared" si="137"/>
        <v>0</v>
      </c>
      <c r="AA113" s="259"/>
      <c r="AB113" s="260"/>
      <c r="AC113" s="258">
        <f t="shared" si="138"/>
        <v>0</v>
      </c>
      <c r="AD113" s="259"/>
      <c r="AE113" s="260"/>
      <c r="AF113" s="235" t="e">
        <f t="shared" ref="AF113:AF134" si="139">AG113+AH113</f>
        <v>#REF!</v>
      </c>
      <c r="AG113" s="261" t="e">
        <f>AD113+AA113+X113+#REF!+#REF!+#REF!</f>
        <v>#REF!</v>
      </c>
      <c r="AH113" s="261" t="e">
        <f>AE113+AB113+Y113+#REF!+#REF!+#REF!</f>
        <v>#REF!</v>
      </c>
      <c r="AI113" s="262"/>
      <c r="AJ113" s="167" t="e">
        <f xml:space="preserve"> IF(#REF!=0, 0,IF(#REF!&gt;0, IF(#REF!&lt;=15,15-#REF!,IF(#REF!&lt;=30,30-#REF!,IF(#REF!&lt;=45,45-#REF!, 0)))))</f>
        <v>#REF!</v>
      </c>
      <c r="AK113" s="167"/>
      <c r="AL113" s="167"/>
      <c r="AM113" s="167" t="e">
        <f xml:space="preserve"> IF(#REF!=0, 0,IF(#REF!&gt;0, IF(#REF!&lt;=15,15-#REF!,IF(#REF!&lt;=30,30-#REF!,IF(#REF!&lt;=45,45-#REF!, 0)))))</f>
        <v>#REF!</v>
      </c>
      <c r="AN113" s="167"/>
      <c r="AO113" s="167"/>
      <c r="AP113" s="167">
        <f xml:space="preserve"> IF(T113=0, 0,IF(T113&gt;0, IF(T113&lt;=15,15-T113,IF(T113&lt;=30,30-T113,IF(T113&lt;=45,45-T113, 0)))))</f>
        <v>0</v>
      </c>
      <c r="AQ113" s="167"/>
      <c r="AR113" s="167"/>
      <c r="AS113" s="167">
        <f xml:space="preserve"> IF(W113=0, 0,IF(W113&gt;0, IF(W113&lt;=15,15-W113,IF(W113&lt;=30,30-W113,IF(W113&lt;=45,45-W113, 0)))))</f>
        <v>0</v>
      </c>
      <c r="AT113" s="167"/>
      <c r="AU113" s="167"/>
      <c r="AV113" s="167">
        <f xml:space="preserve"> IF(Z113=0, 0,IF(Z113&gt;0, IF(Z113&lt;=15,15-Z113,IF(Z113&lt;=30,30-Z113,IF(Z113&lt;=45,45-Z113, 0)))))</f>
        <v>0</v>
      </c>
      <c r="AW113" s="167"/>
      <c r="AX113" s="167"/>
      <c r="AY113" s="167">
        <f xml:space="preserve"> IF(AC113=0, 0,IF(AC113&gt;0, IF(AC113&lt;=15,15-AC113,IF(AC113&lt;=30,30-AC113,IF(AC113&lt;=45,45-AC113, 0)))))</f>
        <v>0</v>
      </c>
      <c r="AZ113" s="167"/>
      <c r="BA113" s="167"/>
    </row>
    <row r="114" spans="1:53" ht="11.45" hidden="1" customHeight="1" x14ac:dyDescent="0.3">
      <c r="A114" s="89" t="s">
        <v>137</v>
      </c>
      <c r="B114" s="31"/>
      <c r="C114" s="228"/>
      <c r="D114" s="31"/>
      <c r="E114" s="228"/>
      <c r="F114" s="31"/>
      <c r="G114" s="228"/>
      <c r="H114" s="31"/>
      <c r="I114" s="228"/>
      <c r="J114" s="31"/>
      <c r="K114" s="228"/>
      <c r="L114" s="31"/>
      <c r="M114" s="228"/>
      <c r="N114" s="258">
        <f t="shared" si="133"/>
        <v>0</v>
      </c>
      <c r="O114" s="259"/>
      <c r="P114" s="260"/>
      <c r="Q114" s="258">
        <f t="shared" si="134"/>
        <v>0</v>
      </c>
      <c r="R114" s="259"/>
      <c r="S114" s="260"/>
      <c r="T114" s="258">
        <f t="shared" si="135"/>
        <v>0</v>
      </c>
      <c r="U114" s="259"/>
      <c r="V114" s="260"/>
      <c r="W114" s="258">
        <f t="shared" si="136"/>
        <v>0</v>
      </c>
      <c r="X114" s="259"/>
      <c r="Y114" s="260"/>
      <c r="Z114" s="258">
        <f t="shared" si="137"/>
        <v>0</v>
      </c>
      <c r="AA114" s="259"/>
      <c r="AB114" s="260"/>
      <c r="AC114" s="258">
        <f t="shared" si="138"/>
        <v>0</v>
      </c>
      <c r="AD114" s="259"/>
      <c r="AE114" s="260"/>
      <c r="AF114" s="235" t="e">
        <f t="shared" si="139"/>
        <v>#REF!</v>
      </c>
      <c r="AG114" s="261" t="e">
        <f>AD114+AA114+X114+#REF!+#REF!+#REF!</f>
        <v>#REF!</v>
      </c>
      <c r="AH114" s="261" t="e">
        <f>AE114+AB114+Y114+#REF!+#REF!+#REF!</f>
        <v>#REF!</v>
      </c>
      <c r="AI114" s="262"/>
      <c r="AJ114" s="167" t="e">
        <f xml:space="preserve"> IF(#REF!=0, 0,IF(#REF!&gt;0, IF(#REF!&lt;=15,15-#REF!,IF(#REF!&lt;=30,30-#REF!,IF(#REF!&lt;=45,45-#REF!, 0)))))</f>
        <v>#REF!</v>
      </c>
      <c r="AK114" s="167"/>
      <c r="AL114" s="167"/>
      <c r="AM114" s="167" t="e">
        <f xml:space="preserve"> IF(#REF!=0, 0,IF(#REF!&gt;0, IF(#REF!&lt;=15,15-#REF!,IF(#REF!&lt;=30,30-#REF!,IF(#REF!&lt;=45,45-#REF!, 0)))))</f>
        <v>#REF!</v>
      </c>
      <c r="AN114" s="167"/>
      <c r="AO114" s="167"/>
      <c r="AP114" s="167">
        <f xml:space="preserve"> IF(T114=0, 0,IF(T114&gt;0, IF(T114&lt;=15,15-T114,IF(T114&lt;=30,30-T114,IF(T114&lt;=45,45-T114, 0)))))</f>
        <v>0</v>
      </c>
      <c r="AQ114" s="167"/>
      <c r="AR114" s="167"/>
      <c r="AS114" s="167">
        <f xml:space="preserve"> IF(W114=0, 0,IF(W114&gt;0, IF(W114&lt;=15,15-W114,IF(W114&lt;=30,30-W114,IF(W114&lt;=45,45-W114, 0)))))</f>
        <v>0</v>
      </c>
      <c r="AT114" s="167"/>
      <c r="AU114" s="167"/>
      <c r="AV114" s="167">
        <f xml:space="preserve"> IF(Z114=0, 0,IF(Z114&gt;0, IF(Z114&lt;=15,15-Z114,IF(Z114&lt;=30,30-Z114,IF(Z114&lt;=45,45-Z114, 0)))))</f>
        <v>0</v>
      </c>
      <c r="AW114" s="167"/>
      <c r="AX114" s="167"/>
      <c r="AY114" s="167">
        <f xml:space="preserve"> IF(AC114=0, 0,IF(AC114&gt;0, IF(AC114&lt;=15,15-AC114,IF(AC114&lt;=30,30-AC114,IF(AC114&lt;=45,45-AC114, 0)))))</f>
        <v>0</v>
      </c>
      <c r="AZ114" s="167"/>
      <c r="BA114" s="167"/>
    </row>
    <row r="115" spans="1:53" ht="24" customHeight="1" x14ac:dyDescent="0.25">
      <c r="A115" s="222" t="s">
        <v>132</v>
      </c>
      <c r="B115" s="31">
        <f>B116</f>
        <v>5</v>
      </c>
      <c r="C115" s="249">
        <v>0</v>
      </c>
      <c r="D115" s="339">
        <f t="shared" ref="D115:AH115" si="140">D116</f>
        <v>0</v>
      </c>
      <c r="E115" s="249">
        <f t="shared" si="140"/>
        <v>0</v>
      </c>
      <c r="F115" s="339">
        <f t="shared" si="140"/>
        <v>0</v>
      </c>
      <c r="G115" s="249">
        <f t="shared" si="140"/>
        <v>0</v>
      </c>
      <c r="H115" s="339">
        <f t="shared" si="140"/>
        <v>0</v>
      </c>
      <c r="I115" s="249">
        <f t="shared" si="140"/>
        <v>0</v>
      </c>
      <c r="J115" s="339">
        <f t="shared" si="140"/>
        <v>0</v>
      </c>
      <c r="K115" s="249">
        <f t="shared" si="140"/>
        <v>0</v>
      </c>
      <c r="L115" s="197">
        <f t="shared" si="140"/>
        <v>0</v>
      </c>
      <c r="M115" s="198"/>
      <c r="N115" s="31">
        <f t="shared" si="140"/>
        <v>0</v>
      </c>
      <c r="O115" s="228">
        <f t="shared" si="140"/>
        <v>0</v>
      </c>
      <c r="P115" s="324">
        <f t="shared" si="140"/>
        <v>0</v>
      </c>
      <c r="Q115" s="31">
        <f t="shared" si="140"/>
        <v>0</v>
      </c>
      <c r="R115" s="228">
        <f t="shared" si="140"/>
        <v>0</v>
      </c>
      <c r="S115" s="324">
        <f t="shared" si="140"/>
        <v>0</v>
      </c>
      <c r="T115" s="31">
        <f t="shared" si="140"/>
        <v>0</v>
      </c>
      <c r="U115" s="228">
        <f t="shared" si="140"/>
        <v>0</v>
      </c>
      <c r="V115" s="324">
        <f t="shared" si="140"/>
        <v>0</v>
      </c>
      <c r="W115" s="31">
        <f t="shared" si="140"/>
        <v>0</v>
      </c>
      <c r="X115" s="228">
        <f t="shared" si="140"/>
        <v>0</v>
      </c>
      <c r="Y115" s="324">
        <f t="shared" si="140"/>
        <v>0</v>
      </c>
      <c r="Z115" s="31">
        <f t="shared" si="140"/>
        <v>0</v>
      </c>
      <c r="AA115" s="228">
        <f t="shared" si="140"/>
        <v>0</v>
      </c>
      <c r="AB115" s="324">
        <f t="shared" si="140"/>
        <v>0</v>
      </c>
      <c r="AC115" s="31">
        <f t="shared" si="140"/>
        <v>0</v>
      </c>
      <c r="AD115" s="228">
        <f t="shared" si="140"/>
        <v>0</v>
      </c>
      <c r="AE115" s="324">
        <f t="shared" si="140"/>
        <v>0</v>
      </c>
      <c r="AF115" s="31">
        <f t="shared" si="140"/>
        <v>0</v>
      </c>
      <c r="AG115" s="228">
        <f t="shared" si="140"/>
        <v>0</v>
      </c>
      <c r="AH115" s="324">
        <f t="shared" si="140"/>
        <v>0</v>
      </c>
      <c r="AI115" s="262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</row>
    <row r="116" spans="1:53" ht="11.25" hidden="1" customHeight="1" x14ac:dyDescent="0.25">
      <c r="A116" s="102" t="s">
        <v>218</v>
      </c>
      <c r="B116" s="31">
        <v>5</v>
      </c>
      <c r="C116" s="341">
        <f t="shared" ref="C116:C134" si="141">B116-O116</f>
        <v>5</v>
      </c>
      <c r="D116" s="342"/>
      <c r="E116" s="341"/>
      <c r="F116" s="342"/>
      <c r="G116" s="341"/>
      <c r="H116" s="342"/>
      <c r="I116" s="341"/>
      <c r="J116" s="342"/>
      <c r="K116" s="341"/>
      <c r="L116" s="31"/>
      <c r="M116" s="228"/>
      <c r="N116" s="258">
        <f>O116+P116</f>
        <v>0</v>
      </c>
      <c r="O116" s="259"/>
      <c r="P116" s="260"/>
      <c r="Q116" s="258"/>
      <c r="R116" s="259"/>
      <c r="S116" s="260"/>
      <c r="T116" s="258"/>
      <c r="U116" s="259"/>
      <c r="V116" s="260"/>
      <c r="W116" s="258"/>
      <c r="X116" s="259"/>
      <c r="Y116" s="260"/>
      <c r="Z116" s="258"/>
      <c r="AA116" s="259"/>
      <c r="AB116" s="260"/>
      <c r="AC116" s="258"/>
      <c r="AD116" s="259"/>
      <c r="AE116" s="260"/>
      <c r="AF116" s="235">
        <f>AG116+AH116</f>
        <v>0</v>
      </c>
      <c r="AG116" s="261">
        <f>O116</f>
        <v>0</v>
      </c>
      <c r="AH116" s="325">
        <f>P116</f>
        <v>0</v>
      </c>
      <c r="AI116" s="262"/>
      <c r="AJ116" s="167"/>
      <c r="AK116" s="167"/>
      <c r="AL116" s="167">
        <v>15</v>
      </c>
      <c r="AM116" s="167"/>
      <c r="AN116" s="167"/>
      <c r="AO116" s="167"/>
      <c r="AP116" s="167"/>
      <c r="AQ116" s="167"/>
      <c r="AR116" s="167"/>
      <c r="AS116" s="167"/>
      <c r="AT116" s="167"/>
      <c r="AU116" s="167"/>
      <c r="AV116" s="167"/>
      <c r="AW116" s="167"/>
      <c r="AX116" s="167"/>
      <c r="AY116" s="167"/>
      <c r="AZ116" s="167"/>
      <c r="BA116" s="167"/>
    </row>
    <row r="117" spans="1:53" s="203" customFormat="1" ht="13.15" customHeight="1" x14ac:dyDescent="0.25">
      <c r="A117" s="39" t="s">
        <v>134</v>
      </c>
      <c r="B117" s="39">
        <v>0</v>
      </c>
      <c r="C117" s="249">
        <f t="shared" si="141"/>
        <v>0</v>
      </c>
      <c r="D117" s="46">
        <v>0</v>
      </c>
      <c r="E117" s="67">
        <f t="shared" ref="E117:E134" si="142">D117-R117</f>
        <v>0</v>
      </c>
      <c r="F117" s="46">
        <v>0</v>
      </c>
      <c r="G117" s="67">
        <f t="shared" ref="G117:G134" si="143">F117-U117</f>
        <v>0</v>
      </c>
      <c r="H117" s="46"/>
      <c r="I117" s="67">
        <v>0</v>
      </c>
      <c r="J117" s="46">
        <v>0</v>
      </c>
      <c r="K117" s="67">
        <v>0</v>
      </c>
      <c r="L117" s="39"/>
      <c r="M117" s="90"/>
      <c r="N117" s="46">
        <f t="shared" si="133"/>
        <v>0</v>
      </c>
      <c r="O117" s="104">
        <f>O118+O119+O120</f>
        <v>0</v>
      </c>
      <c r="P117" s="105">
        <v>0</v>
      </c>
      <c r="Q117" s="46">
        <f t="shared" si="134"/>
        <v>0</v>
      </c>
      <c r="R117" s="104">
        <f>R118+R119+R120</f>
        <v>0</v>
      </c>
      <c r="S117" s="105">
        <v>0</v>
      </c>
      <c r="T117" s="46">
        <f t="shared" si="135"/>
        <v>0</v>
      </c>
      <c r="U117" s="104">
        <f>U118+U119+U120</f>
        <v>0</v>
      </c>
      <c r="V117" s="105">
        <v>0</v>
      </c>
      <c r="W117" s="46">
        <f t="shared" si="136"/>
        <v>0</v>
      </c>
      <c r="X117" s="104">
        <f>X118+X119+X120</f>
        <v>0</v>
      </c>
      <c r="Y117" s="105"/>
      <c r="Z117" s="46">
        <f t="shared" si="137"/>
        <v>0</v>
      </c>
      <c r="AA117" s="104">
        <f>AA118+AA119+AA120</f>
        <v>0</v>
      </c>
      <c r="AB117" s="105"/>
      <c r="AC117" s="46">
        <f t="shared" si="138"/>
        <v>1</v>
      </c>
      <c r="AD117" s="104">
        <f>AD118+AD119+AD120</f>
        <v>0</v>
      </c>
      <c r="AE117" s="263">
        <v>1</v>
      </c>
      <c r="AF117" s="109">
        <f t="shared" si="139"/>
        <v>1</v>
      </c>
      <c r="AG117" s="261">
        <f>O117+R117+U117+AD117+AA117+X117</f>
        <v>0</v>
      </c>
      <c r="AH117" s="325">
        <f>P117+S117+V117+AE117+AB117+Y117</f>
        <v>1</v>
      </c>
      <c r="AI117" s="262"/>
      <c r="AJ117" s="167"/>
      <c r="AK117" s="167"/>
      <c r="AL117" s="167"/>
      <c r="AM117" s="167"/>
      <c r="AN117" s="167"/>
      <c r="AO117" s="167"/>
      <c r="AP117" s="167">
        <f t="shared" ref="AP117:AP134" si="144" xml:space="preserve"> IF(T117=0, 0,IF(T117&gt;0, IF(T117&lt;=15,15-T117,IF(T117&lt;=30,30-T117,IF(T117&lt;=45,45-T117, 0)))))</f>
        <v>0</v>
      </c>
      <c r="AQ117" s="167"/>
      <c r="AR117" s="167"/>
      <c r="AS117" s="167">
        <f t="shared" ref="AS117:AS134" si="145" xml:space="preserve"> IF(W117=0, 0,IF(W117&gt;0, IF(W117&lt;=15,15-W117,IF(W117&lt;=30,30-W117,IF(W117&lt;=45,45-W117, 0)))))</f>
        <v>0</v>
      </c>
      <c r="AT117" s="167"/>
      <c r="AU117" s="167"/>
      <c r="AV117" s="167">
        <f t="shared" ref="AV117:AV134" si="146" xml:space="preserve"> IF(Z117=0, 0,IF(Z117&gt;0, IF(Z117&lt;=15,15-Z117,IF(Z117&lt;=30,30-Z117,IF(Z117&lt;=45,45-Z117, 0)))))</f>
        <v>0</v>
      </c>
      <c r="AW117" s="167"/>
      <c r="AX117" s="167"/>
      <c r="AY117" s="167">
        <f t="shared" ref="AY117:AY134" si="147" xml:space="preserve"> IF(AC117=0, 0,IF(AC117&gt;0, IF(AC117&lt;=15,15-AC117,IF(AC117&lt;=30,30-AC117,IF(AC117&lt;=45,45-AC117, 0)))))</f>
        <v>14</v>
      </c>
      <c r="AZ117" s="167"/>
      <c r="BA117" s="167"/>
    </row>
    <row r="118" spans="1:53" ht="12" hidden="1" customHeight="1" x14ac:dyDescent="0.25">
      <c r="A118" s="89" t="s">
        <v>135</v>
      </c>
      <c r="B118" s="343"/>
      <c r="C118" s="249">
        <f t="shared" si="141"/>
        <v>0</v>
      </c>
      <c r="D118" s="339"/>
      <c r="E118" s="67">
        <f t="shared" si="142"/>
        <v>0</v>
      </c>
      <c r="F118" s="339"/>
      <c r="G118" s="67">
        <f t="shared" si="143"/>
        <v>0</v>
      </c>
      <c r="H118" s="339"/>
      <c r="I118" s="249"/>
      <c r="J118" s="339"/>
      <c r="K118" s="249"/>
      <c r="L118" s="343"/>
      <c r="M118" s="344"/>
      <c r="N118" s="258">
        <f t="shared" si="133"/>
        <v>0</v>
      </c>
      <c r="O118" s="259"/>
      <c r="P118" s="260"/>
      <c r="Q118" s="258">
        <f t="shared" si="134"/>
        <v>0</v>
      </c>
      <c r="R118" s="259"/>
      <c r="S118" s="260"/>
      <c r="T118" s="258">
        <f t="shared" si="135"/>
        <v>0</v>
      </c>
      <c r="U118" s="259"/>
      <c r="V118" s="260"/>
      <c r="W118" s="258">
        <f t="shared" si="136"/>
        <v>0</v>
      </c>
      <c r="X118" s="259"/>
      <c r="Y118" s="260"/>
      <c r="Z118" s="258">
        <f t="shared" si="137"/>
        <v>0</v>
      </c>
      <c r="AA118" s="259"/>
      <c r="AB118" s="260"/>
      <c r="AC118" s="258">
        <f t="shared" si="138"/>
        <v>0</v>
      </c>
      <c r="AD118" s="259"/>
      <c r="AE118" s="260"/>
      <c r="AF118" s="235">
        <f t="shared" si="139"/>
        <v>0</v>
      </c>
      <c r="AG118" s="261">
        <f t="shared" ref="AG118:AH134" si="148">O118+R118+U118+AD118+AA118+X118</f>
        <v>0</v>
      </c>
      <c r="AH118" s="325">
        <f t="shared" si="148"/>
        <v>0</v>
      </c>
      <c r="AI118" s="262"/>
      <c r="AJ118" s="167"/>
      <c r="AK118" s="167"/>
      <c r="AL118" s="167"/>
      <c r="AM118" s="167"/>
      <c r="AN118" s="167"/>
      <c r="AO118" s="167"/>
      <c r="AP118" s="167">
        <f t="shared" si="144"/>
        <v>0</v>
      </c>
      <c r="AQ118" s="167"/>
      <c r="AR118" s="167"/>
      <c r="AS118" s="167">
        <f t="shared" si="145"/>
        <v>0</v>
      </c>
      <c r="AT118" s="167"/>
      <c r="AU118" s="167"/>
      <c r="AV118" s="167">
        <f t="shared" si="146"/>
        <v>0</v>
      </c>
      <c r="AW118" s="167"/>
      <c r="AX118" s="167"/>
      <c r="AY118" s="167">
        <f t="shared" si="147"/>
        <v>0</v>
      </c>
      <c r="AZ118" s="167"/>
      <c r="BA118" s="167"/>
    </row>
    <row r="119" spans="1:53" ht="12" hidden="1" customHeight="1" x14ac:dyDescent="0.25">
      <c r="A119" s="89" t="s">
        <v>219</v>
      </c>
      <c r="B119" s="343"/>
      <c r="C119" s="249">
        <f t="shared" si="141"/>
        <v>0</v>
      </c>
      <c r="D119" s="339"/>
      <c r="E119" s="67">
        <f t="shared" si="142"/>
        <v>0</v>
      </c>
      <c r="F119" s="339"/>
      <c r="G119" s="67">
        <f t="shared" si="143"/>
        <v>0</v>
      </c>
      <c r="H119" s="339"/>
      <c r="I119" s="249"/>
      <c r="J119" s="339"/>
      <c r="K119" s="249"/>
      <c r="L119" s="343"/>
      <c r="M119" s="344"/>
      <c r="N119" s="258">
        <f t="shared" si="133"/>
        <v>0</v>
      </c>
      <c r="O119" s="259"/>
      <c r="P119" s="260"/>
      <c r="Q119" s="258">
        <f t="shared" si="134"/>
        <v>0</v>
      </c>
      <c r="R119" s="259"/>
      <c r="S119" s="260"/>
      <c r="T119" s="258">
        <f t="shared" si="135"/>
        <v>0</v>
      </c>
      <c r="U119" s="259"/>
      <c r="V119" s="260"/>
      <c r="W119" s="258">
        <f t="shared" si="136"/>
        <v>0</v>
      </c>
      <c r="X119" s="259"/>
      <c r="Y119" s="260"/>
      <c r="Z119" s="258">
        <f t="shared" si="137"/>
        <v>0</v>
      </c>
      <c r="AA119" s="259"/>
      <c r="AB119" s="260"/>
      <c r="AC119" s="258">
        <f t="shared" si="138"/>
        <v>0</v>
      </c>
      <c r="AD119" s="259"/>
      <c r="AE119" s="260"/>
      <c r="AF119" s="235">
        <f t="shared" si="139"/>
        <v>0</v>
      </c>
      <c r="AG119" s="261">
        <f t="shared" si="148"/>
        <v>0</v>
      </c>
      <c r="AH119" s="325">
        <f t="shared" si="148"/>
        <v>0</v>
      </c>
      <c r="AI119" s="262"/>
      <c r="AJ119" s="167"/>
      <c r="AK119" s="167"/>
      <c r="AL119" s="167"/>
      <c r="AM119" s="167"/>
      <c r="AN119" s="167"/>
      <c r="AO119" s="167"/>
      <c r="AP119" s="167">
        <f t="shared" si="144"/>
        <v>0</v>
      </c>
      <c r="AQ119" s="167"/>
      <c r="AR119" s="167"/>
      <c r="AS119" s="167">
        <f t="shared" si="145"/>
        <v>0</v>
      </c>
      <c r="AT119" s="167"/>
      <c r="AU119" s="167"/>
      <c r="AV119" s="167">
        <f t="shared" si="146"/>
        <v>0</v>
      </c>
      <c r="AW119" s="167"/>
      <c r="AX119" s="167"/>
      <c r="AY119" s="167">
        <f t="shared" si="147"/>
        <v>0</v>
      </c>
      <c r="AZ119" s="167"/>
      <c r="BA119" s="167"/>
    </row>
    <row r="120" spans="1:53" ht="13.9" hidden="1" customHeight="1" x14ac:dyDescent="0.25">
      <c r="A120" s="89" t="s">
        <v>137</v>
      </c>
      <c r="B120" s="343"/>
      <c r="C120" s="249">
        <f t="shared" si="141"/>
        <v>0</v>
      </c>
      <c r="D120" s="339"/>
      <c r="E120" s="67">
        <f t="shared" si="142"/>
        <v>0</v>
      </c>
      <c r="F120" s="339"/>
      <c r="G120" s="67">
        <f t="shared" si="143"/>
        <v>0</v>
      </c>
      <c r="H120" s="339"/>
      <c r="I120" s="249"/>
      <c r="J120" s="339"/>
      <c r="K120" s="249"/>
      <c r="L120" s="343"/>
      <c r="M120" s="344"/>
      <c r="N120" s="258">
        <f t="shared" si="133"/>
        <v>0</v>
      </c>
      <c r="O120" s="259"/>
      <c r="P120" s="260"/>
      <c r="Q120" s="258">
        <f t="shared" si="134"/>
        <v>0</v>
      </c>
      <c r="R120" s="259"/>
      <c r="S120" s="260"/>
      <c r="T120" s="258">
        <f t="shared" si="135"/>
        <v>0</v>
      </c>
      <c r="U120" s="259"/>
      <c r="V120" s="260"/>
      <c r="W120" s="258">
        <f t="shared" si="136"/>
        <v>0</v>
      </c>
      <c r="X120" s="259"/>
      <c r="Y120" s="260"/>
      <c r="Z120" s="258">
        <f t="shared" si="137"/>
        <v>0</v>
      </c>
      <c r="AA120" s="259"/>
      <c r="AB120" s="260"/>
      <c r="AC120" s="258">
        <f t="shared" si="138"/>
        <v>0</v>
      </c>
      <c r="AD120" s="259"/>
      <c r="AE120" s="260"/>
      <c r="AF120" s="235">
        <f t="shared" si="139"/>
        <v>0</v>
      </c>
      <c r="AG120" s="261">
        <f t="shared" si="148"/>
        <v>0</v>
      </c>
      <c r="AH120" s="325">
        <f t="shared" si="148"/>
        <v>0</v>
      </c>
      <c r="AI120" s="262"/>
      <c r="AJ120" s="167"/>
      <c r="AK120" s="167"/>
      <c r="AL120" s="167"/>
      <c r="AM120" s="167"/>
      <c r="AN120" s="167"/>
      <c r="AO120" s="167"/>
      <c r="AP120" s="167">
        <f t="shared" si="144"/>
        <v>0</v>
      </c>
      <c r="AQ120" s="167"/>
      <c r="AR120" s="167"/>
      <c r="AS120" s="167">
        <f t="shared" si="145"/>
        <v>0</v>
      </c>
      <c r="AT120" s="167"/>
      <c r="AU120" s="167"/>
      <c r="AV120" s="167">
        <f t="shared" si="146"/>
        <v>0</v>
      </c>
      <c r="AW120" s="167"/>
      <c r="AX120" s="167"/>
      <c r="AY120" s="167">
        <f t="shared" si="147"/>
        <v>0</v>
      </c>
      <c r="AZ120" s="167"/>
      <c r="BA120" s="167"/>
    </row>
    <row r="121" spans="1:53" s="30" customFormat="1" ht="13.15" hidden="1" customHeight="1" x14ac:dyDescent="0.25">
      <c r="A121" s="98" t="s">
        <v>220</v>
      </c>
      <c r="B121" s="173"/>
      <c r="C121" s="249">
        <f t="shared" si="141"/>
        <v>0</v>
      </c>
      <c r="D121" s="46"/>
      <c r="E121" s="67">
        <f t="shared" si="142"/>
        <v>0</v>
      </c>
      <c r="F121" s="46"/>
      <c r="G121" s="67">
        <f t="shared" si="143"/>
        <v>0</v>
      </c>
      <c r="H121" s="46"/>
      <c r="I121" s="67"/>
      <c r="J121" s="46"/>
      <c r="K121" s="67"/>
      <c r="L121" s="173"/>
      <c r="M121" s="174"/>
      <c r="N121" s="46">
        <f t="shared" si="133"/>
        <v>0</v>
      </c>
      <c r="O121" s="104">
        <f>O122+O123+O124</f>
        <v>0</v>
      </c>
      <c r="P121" s="105">
        <f>P122+P123+P124</f>
        <v>0</v>
      </c>
      <c r="Q121" s="46">
        <f t="shared" si="134"/>
        <v>0</v>
      </c>
      <c r="R121" s="104">
        <f>R122+R123+R124</f>
        <v>0</v>
      </c>
      <c r="S121" s="105">
        <f>S122+S123+S124</f>
        <v>0</v>
      </c>
      <c r="T121" s="46">
        <f t="shared" si="135"/>
        <v>0</v>
      </c>
      <c r="U121" s="104">
        <f>U122+U123+U124</f>
        <v>0</v>
      </c>
      <c r="V121" s="105">
        <f>V122+V123+V124</f>
        <v>0</v>
      </c>
      <c r="W121" s="46">
        <f t="shared" si="136"/>
        <v>0</v>
      </c>
      <c r="X121" s="104">
        <f>X122+X123+X124</f>
        <v>0</v>
      </c>
      <c r="Y121" s="105">
        <f>Y122+Y123+Y124</f>
        <v>0</v>
      </c>
      <c r="Z121" s="46">
        <f t="shared" si="137"/>
        <v>0</v>
      </c>
      <c r="AA121" s="104">
        <f>AA122+AA123+AA124</f>
        <v>0</v>
      </c>
      <c r="AB121" s="105">
        <f>AB122+AB123+AB124</f>
        <v>0</v>
      </c>
      <c r="AC121" s="46">
        <f t="shared" si="138"/>
        <v>0</v>
      </c>
      <c r="AD121" s="104">
        <f>AD122+AD123+AD124</f>
        <v>0</v>
      </c>
      <c r="AE121" s="105">
        <f>AE122+AE123+AE124</f>
        <v>0</v>
      </c>
      <c r="AF121" s="109">
        <f t="shared" si="139"/>
        <v>0</v>
      </c>
      <c r="AG121" s="261">
        <f t="shared" si="148"/>
        <v>0</v>
      </c>
      <c r="AH121" s="325">
        <f t="shared" si="148"/>
        <v>0</v>
      </c>
      <c r="AI121" s="262"/>
      <c r="AJ121" s="167"/>
      <c r="AK121" s="167"/>
      <c r="AL121" s="167"/>
      <c r="AM121" s="167"/>
      <c r="AN121" s="167"/>
      <c r="AO121" s="167"/>
      <c r="AP121" s="167">
        <f t="shared" si="144"/>
        <v>0</v>
      </c>
      <c r="AQ121" s="167"/>
      <c r="AR121" s="167"/>
      <c r="AS121" s="167">
        <f t="shared" si="145"/>
        <v>0</v>
      </c>
      <c r="AT121" s="167"/>
      <c r="AU121" s="167"/>
      <c r="AV121" s="167">
        <f t="shared" si="146"/>
        <v>0</v>
      </c>
      <c r="AW121" s="167"/>
      <c r="AX121" s="167"/>
      <c r="AY121" s="167">
        <f t="shared" si="147"/>
        <v>0</v>
      </c>
      <c r="AZ121" s="167"/>
      <c r="BA121" s="167"/>
    </row>
    <row r="122" spans="1:53" ht="12" hidden="1" customHeight="1" x14ac:dyDescent="0.25">
      <c r="A122" s="89" t="s">
        <v>135</v>
      </c>
      <c r="B122" s="343"/>
      <c r="C122" s="249">
        <f t="shared" si="141"/>
        <v>0</v>
      </c>
      <c r="D122" s="339"/>
      <c r="E122" s="67">
        <f t="shared" si="142"/>
        <v>0</v>
      </c>
      <c r="F122" s="339"/>
      <c r="G122" s="67">
        <f t="shared" si="143"/>
        <v>0</v>
      </c>
      <c r="H122" s="339"/>
      <c r="I122" s="249"/>
      <c r="J122" s="339"/>
      <c r="K122" s="249"/>
      <c r="L122" s="343"/>
      <c r="M122" s="344"/>
      <c r="N122" s="258">
        <f t="shared" si="133"/>
        <v>0</v>
      </c>
      <c r="O122" s="259"/>
      <c r="P122" s="260"/>
      <c r="Q122" s="258">
        <f t="shared" si="134"/>
        <v>0</v>
      </c>
      <c r="R122" s="259"/>
      <c r="S122" s="260"/>
      <c r="T122" s="258">
        <f t="shared" si="135"/>
        <v>0</v>
      </c>
      <c r="U122" s="259"/>
      <c r="V122" s="260"/>
      <c r="W122" s="258">
        <f t="shared" si="136"/>
        <v>0</v>
      </c>
      <c r="X122" s="259"/>
      <c r="Y122" s="260"/>
      <c r="Z122" s="258">
        <f t="shared" si="137"/>
        <v>0</v>
      </c>
      <c r="AA122" s="259"/>
      <c r="AB122" s="260"/>
      <c r="AC122" s="258">
        <f t="shared" si="138"/>
        <v>0</v>
      </c>
      <c r="AD122" s="259"/>
      <c r="AE122" s="260"/>
      <c r="AF122" s="235">
        <f t="shared" si="139"/>
        <v>0</v>
      </c>
      <c r="AG122" s="261">
        <f t="shared" si="148"/>
        <v>0</v>
      </c>
      <c r="AH122" s="325">
        <f t="shared" si="148"/>
        <v>0</v>
      </c>
      <c r="AI122" s="262"/>
      <c r="AJ122" s="167"/>
      <c r="AK122" s="167"/>
      <c r="AL122" s="167"/>
      <c r="AM122" s="167"/>
      <c r="AN122" s="167"/>
      <c r="AO122" s="167"/>
      <c r="AP122" s="167">
        <f t="shared" si="144"/>
        <v>0</v>
      </c>
      <c r="AQ122" s="167"/>
      <c r="AR122" s="167"/>
      <c r="AS122" s="167">
        <f t="shared" si="145"/>
        <v>0</v>
      </c>
      <c r="AT122" s="167"/>
      <c r="AU122" s="167"/>
      <c r="AV122" s="167">
        <f t="shared" si="146"/>
        <v>0</v>
      </c>
      <c r="AW122" s="167"/>
      <c r="AX122" s="167"/>
      <c r="AY122" s="167">
        <f t="shared" si="147"/>
        <v>0</v>
      </c>
      <c r="AZ122" s="167"/>
      <c r="BA122" s="167"/>
    </row>
    <row r="123" spans="1:53" s="30" customFormat="1" ht="12" hidden="1" customHeight="1" x14ac:dyDescent="0.25">
      <c r="A123" s="89" t="s">
        <v>136</v>
      </c>
      <c r="B123" s="343"/>
      <c r="C123" s="249">
        <f t="shared" si="141"/>
        <v>0</v>
      </c>
      <c r="D123" s="339"/>
      <c r="E123" s="67">
        <f t="shared" si="142"/>
        <v>0</v>
      </c>
      <c r="F123" s="339"/>
      <c r="G123" s="67">
        <f t="shared" si="143"/>
        <v>0</v>
      </c>
      <c r="H123" s="339"/>
      <c r="I123" s="249"/>
      <c r="J123" s="339"/>
      <c r="K123" s="249"/>
      <c r="L123" s="343"/>
      <c r="M123" s="344"/>
      <c r="N123" s="258">
        <f t="shared" si="133"/>
        <v>0</v>
      </c>
      <c r="O123" s="259"/>
      <c r="P123" s="260"/>
      <c r="Q123" s="258">
        <f t="shared" si="134"/>
        <v>0</v>
      </c>
      <c r="R123" s="259"/>
      <c r="S123" s="260"/>
      <c r="T123" s="258">
        <f t="shared" si="135"/>
        <v>0</v>
      </c>
      <c r="U123" s="259"/>
      <c r="V123" s="260"/>
      <c r="W123" s="258">
        <f t="shared" si="136"/>
        <v>0</v>
      </c>
      <c r="X123" s="259"/>
      <c r="Y123" s="260"/>
      <c r="Z123" s="258">
        <f t="shared" si="137"/>
        <v>0</v>
      </c>
      <c r="AA123" s="259"/>
      <c r="AB123" s="260"/>
      <c r="AC123" s="258">
        <f t="shared" si="138"/>
        <v>0</v>
      </c>
      <c r="AD123" s="259"/>
      <c r="AE123" s="260"/>
      <c r="AF123" s="235">
        <f t="shared" si="139"/>
        <v>0</v>
      </c>
      <c r="AG123" s="261">
        <f t="shared" si="148"/>
        <v>0</v>
      </c>
      <c r="AH123" s="325">
        <f t="shared" si="148"/>
        <v>0</v>
      </c>
      <c r="AI123" s="262"/>
      <c r="AJ123" s="167"/>
      <c r="AK123" s="167"/>
      <c r="AL123" s="167"/>
      <c r="AM123" s="167"/>
      <c r="AN123" s="167"/>
      <c r="AO123" s="167"/>
      <c r="AP123" s="167">
        <f t="shared" si="144"/>
        <v>0</v>
      </c>
      <c r="AQ123" s="167"/>
      <c r="AR123" s="167"/>
      <c r="AS123" s="167">
        <f t="shared" si="145"/>
        <v>0</v>
      </c>
      <c r="AT123" s="167"/>
      <c r="AU123" s="167"/>
      <c r="AV123" s="167">
        <f t="shared" si="146"/>
        <v>0</v>
      </c>
      <c r="AW123" s="167"/>
      <c r="AX123" s="167"/>
      <c r="AY123" s="167">
        <f t="shared" si="147"/>
        <v>0</v>
      </c>
      <c r="AZ123" s="167"/>
      <c r="BA123" s="167"/>
    </row>
    <row r="124" spans="1:53" s="30" customFormat="1" ht="12" hidden="1" customHeight="1" x14ac:dyDescent="0.25">
      <c r="A124" s="89" t="s">
        <v>137</v>
      </c>
      <c r="B124" s="343"/>
      <c r="C124" s="249">
        <f t="shared" si="141"/>
        <v>0</v>
      </c>
      <c r="D124" s="339"/>
      <c r="E124" s="67">
        <f t="shared" si="142"/>
        <v>0</v>
      </c>
      <c r="F124" s="339"/>
      <c r="G124" s="67">
        <f t="shared" si="143"/>
        <v>0</v>
      </c>
      <c r="H124" s="339"/>
      <c r="I124" s="249"/>
      <c r="J124" s="339"/>
      <c r="K124" s="249"/>
      <c r="L124" s="343"/>
      <c r="M124" s="344"/>
      <c r="N124" s="258">
        <f t="shared" si="133"/>
        <v>0</v>
      </c>
      <c r="O124" s="259"/>
      <c r="P124" s="260"/>
      <c r="Q124" s="258">
        <f t="shared" si="134"/>
        <v>0</v>
      </c>
      <c r="R124" s="259"/>
      <c r="S124" s="260"/>
      <c r="T124" s="258">
        <f t="shared" si="135"/>
        <v>0</v>
      </c>
      <c r="U124" s="259"/>
      <c r="V124" s="260"/>
      <c r="W124" s="258">
        <f t="shared" si="136"/>
        <v>0</v>
      </c>
      <c r="X124" s="259"/>
      <c r="Y124" s="260"/>
      <c r="Z124" s="258">
        <f t="shared" si="137"/>
        <v>0</v>
      </c>
      <c r="AA124" s="259"/>
      <c r="AB124" s="260"/>
      <c r="AC124" s="258">
        <f t="shared" si="138"/>
        <v>0</v>
      </c>
      <c r="AD124" s="259"/>
      <c r="AE124" s="260"/>
      <c r="AF124" s="235">
        <f t="shared" si="139"/>
        <v>0</v>
      </c>
      <c r="AG124" s="261">
        <f t="shared" si="148"/>
        <v>0</v>
      </c>
      <c r="AH124" s="325">
        <f t="shared" si="148"/>
        <v>0</v>
      </c>
      <c r="AI124" s="262"/>
      <c r="AJ124" s="167"/>
      <c r="AK124" s="167"/>
      <c r="AL124" s="167"/>
      <c r="AM124" s="167"/>
      <c r="AN124" s="167"/>
      <c r="AO124" s="167"/>
      <c r="AP124" s="167">
        <f t="shared" si="144"/>
        <v>0</v>
      </c>
      <c r="AQ124" s="167"/>
      <c r="AR124" s="167"/>
      <c r="AS124" s="167">
        <f t="shared" si="145"/>
        <v>0</v>
      </c>
      <c r="AT124" s="167"/>
      <c r="AU124" s="167"/>
      <c r="AV124" s="167">
        <f t="shared" si="146"/>
        <v>0</v>
      </c>
      <c r="AW124" s="167"/>
      <c r="AX124" s="167"/>
      <c r="AY124" s="167">
        <f t="shared" si="147"/>
        <v>0</v>
      </c>
      <c r="AZ124" s="167"/>
      <c r="BA124" s="167"/>
    </row>
    <row r="125" spans="1:53" s="30" customFormat="1" ht="13.15" customHeight="1" x14ac:dyDescent="0.25">
      <c r="A125" s="39" t="s">
        <v>142</v>
      </c>
      <c r="B125" s="173">
        <v>0</v>
      </c>
      <c r="C125" s="249">
        <f t="shared" si="141"/>
        <v>0</v>
      </c>
      <c r="D125" s="46">
        <v>0</v>
      </c>
      <c r="E125" s="67">
        <f t="shared" si="142"/>
        <v>0</v>
      </c>
      <c r="F125" s="46">
        <v>0</v>
      </c>
      <c r="G125" s="67">
        <f t="shared" si="143"/>
        <v>0</v>
      </c>
      <c r="H125" s="46"/>
      <c r="I125" s="67">
        <v>0</v>
      </c>
      <c r="J125" s="46"/>
      <c r="K125" s="67">
        <v>0</v>
      </c>
      <c r="L125" s="173"/>
      <c r="M125" s="174"/>
      <c r="N125" s="46">
        <f t="shared" si="133"/>
        <v>0</v>
      </c>
      <c r="O125" s="104">
        <f>O126+O127</f>
        <v>0</v>
      </c>
      <c r="P125" s="105">
        <v>0</v>
      </c>
      <c r="Q125" s="46">
        <f t="shared" si="134"/>
        <v>0</v>
      </c>
      <c r="R125" s="104">
        <f>R126+R127</f>
        <v>0</v>
      </c>
      <c r="S125" s="105">
        <v>0</v>
      </c>
      <c r="T125" s="46">
        <f t="shared" si="135"/>
        <v>0</v>
      </c>
      <c r="U125" s="104">
        <f>U126+U127</f>
        <v>0</v>
      </c>
      <c r="V125" s="105">
        <v>0</v>
      </c>
      <c r="W125" s="46">
        <f t="shared" si="136"/>
        <v>0</v>
      </c>
      <c r="X125" s="104">
        <f>X126+X127</f>
        <v>0</v>
      </c>
      <c r="Y125" s="105"/>
      <c r="Z125" s="46">
        <f t="shared" si="137"/>
        <v>0</v>
      </c>
      <c r="AA125" s="104">
        <f>AA126+AA127</f>
        <v>0</v>
      </c>
      <c r="AB125" s="105"/>
      <c r="AC125" s="46">
        <f t="shared" si="138"/>
        <v>1</v>
      </c>
      <c r="AD125" s="104">
        <f>AD126+AD127</f>
        <v>0</v>
      </c>
      <c r="AE125" s="105">
        <v>1</v>
      </c>
      <c r="AF125" s="46">
        <f>AG125+AH125</f>
        <v>1</v>
      </c>
      <c r="AG125" s="261">
        <f t="shared" si="148"/>
        <v>0</v>
      </c>
      <c r="AH125" s="325">
        <f t="shared" si="148"/>
        <v>1</v>
      </c>
      <c r="AI125" s="264"/>
      <c r="AJ125" s="46"/>
      <c r="AK125" s="46"/>
      <c r="AL125" s="46"/>
      <c r="AM125" s="46"/>
      <c r="AN125" s="46"/>
      <c r="AO125" s="46"/>
      <c r="AP125" s="167">
        <f t="shared" si="144"/>
        <v>0</v>
      </c>
      <c r="AQ125" s="46"/>
      <c r="AR125" s="46"/>
      <c r="AS125" s="167">
        <f t="shared" si="145"/>
        <v>0</v>
      </c>
      <c r="AT125" s="46"/>
      <c r="AU125" s="46"/>
      <c r="AV125" s="167">
        <f t="shared" si="146"/>
        <v>0</v>
      </c>
      <c r="AW125" s="46"/>
      <c r="AX125" s="46"/>
      <c r="AY125" s="167">
        <f t="shared" si="147"/>
        <v>14</v>
      </c>
      <c r="AZ125" s="46"/>
      <c r="BA125" s="46"/>
    </row>
    <row r="126" spans="1:53" s="30" customFormat="1" ht="12" hidden="1" customHeight="1" x14ac:dyDescent="0.25">
      <c r="A126" s="89" t="s">
        <v>143</v>
      </c>
      <c r="B126" s="343"/>
      <c r="C126" s="249">
        <f t="shared" si="141"/>
        <v>0</v>
      </c>
      <c r="D126" s="339"/>
      <c r="E126" s="67">
        <f t="shared" si="142"/>
        <v>0</v>
      </c>
      <c r="F126" s="339"/>
      <c r="G126" s="67">
        <f t="shared" si="143"/>
        <v>0</v>
      </c>
      <c r="H126" s="339"/>
      <c r="I126" s="249"/>
      <c r="J126" s="339"/>
      <c r="K126" s="249"/>
      <c r="L126" s="343"/>
      <c r="M126" s="344"/>
      <c r="N126" s="258">
        <f t="shared" si="133"/>
        <v>0</v>
      </c>
      <c r="O126" s="259">
        <v>0</v>
      </c>
      <c r="P126" s="260"/>
      <c r="Q126" s="258">
        <f t="shared" si="134"/>
        <v>0</v>
      </c>
      <c r="R126" s="259">
        <v>0</v>
      </c>
      <c r="S126" s="260"/>
      <c r="T126" s="258">
        <f t="shared" si="135"/>
        <v>0</v>
      </c>
      <c r="U126" s="259">
        <v>0</v>
      </c>
      <c r="V126" s="260"/>
      <c r="W126" s="258">
        <f t="shared" si="136"/>
        <v>0</v>
      </c>
      <c r="X126" s="259">
        <v>0</v>
      </c>
      <c r="Y126" s="260"/>
      <c r="Z126" s="258">
        <f t="shared" si="137"/>
        <v>0</v>
      </c>
      <c r="AA126" s="259">
        <v>0</v>
      </c>
      <c r="AB126" s="260"/>
      <c r="AC126" s="258">
        <f t="shared" si="138"/>
        <v>0</v>
      </c>
      <c r="AD126" s="259">
        <v>0</v>
      </c>
      <c r="AE126" s="260"/>
      <c r="AF126" s="235">
        <f t="shared" si="139"/>
        <v>0</v>
      </c>
      <c r="AG126" s="261">
        <f t="shared" si="148"/>
        <v>0</v>
      </c>
      <c r="AH126" s="325">
        <f t="shared" si="148"/>
        <v>0</v>
      </c>
      <c r="AI126" s="262"/>
      <c r="AJ126" s="167"/>
      <c r="AK126" s="167"/>
      <c r="AL126" s="167"/>
      <c r="AM126" s="167"/>
      <c r="AN126" s="167"/>
      <c r="AO126" s="167"/>
      <c r="AP126" s="167">
        <f t="shared" si="144"/>
        <v>0</v>
      </c>
      <c r="AQ126" s="167"/>
      <c r="AR126" s="167"/>
      <c r="AS126" s="167">
        <f t="shared" si="145"/>
        <v>0</v>
      </c>
      <c r="AT126" s="167"/>
      <c r="AU126" s="167"/>
      <c r="AV126" s="167">
        <f t="shared" si="146"/>
        <v>0</v>
      </c>
      <c r="AW126" s="167"/>
      <c r="AX126" s="167"/>
      <c r="AY126" s="167">
        <f t="shared" si="147"/>
        <v>0</v>
      </c>
      <c r="AZ126" s="167"/>
      <c r="BA126" s="167"/>
    </row>
    <row r="127" spans="1:53" s="30" customFormat="1" ht="12" hidden="1" customHeight="1" x14ac:dyDescent="0.25">
      <c r="A127" s="89" t="s">
        <v>145</v>
      </c>
      <c r="B127" s="343"/>
      <c r="C127" s="249">
        <f t="shared" si="141"/>
        <v>0</v>
      </c>
      <c r="D127" s="339"/>
      <c r="E127" s="67">
        <f t="shared" si="142"/>
        <v>0</v>
      </c>
      <c r="F127" s="339"/>
      <c r="G127" s="67">
        <f t="shared" si="143"/>
        <v>0</v>
      </c>
      <c r="H127" s="339"/>
      <c r="I127" s="249"/>
      <c r="J127" s="339"/>
      <c r="K127" s="249"/>
      <c r="L127" s="343"/>
      <c r="M127" s="344"/>
      <c r="N127" s="258">
        <f t="shared" si="133"/>
        <v>0</v>
      </c>
      <c r="O127" s="259">
        <v>0</v>
      </c>
      <c r="P127" s="260"/>
      <c r="Q127" s="258">
        <f t="shared" si="134"/>
        <v>0</v>
      </c>
      <c r="R127" s="259">
        <v>0</v>
      </c>
      <c r="S127" s="260"/>
      <c r="T127" s="258">
        <f t="shared" si="135"/>
        <v>0</v>
      </c>
      <c r="U127" s="259">
        <v>0</v>
      </c>
      <c r="V127" s="260"/>
      <c r="W127" s="258">
        <f t="shared" si="136"/>
        <v>0</v>
      </c>
      <c r="X127" s="259">
        <v>0</v>
      </c>
      <c r="Y127" s="260"/>
      <c r="Z127" s="258">
        <f t="shared" si="137"/>
        <v>0</v>
      </c>
      <c r="AA127" s="259">
        <v>0</v>
      </c>
      <c r="AB127" s="260"/>
      <c r="AC127" s="258">
        <f t="shared" si="138"/>
        <v>0</v>
      </c>
      <c r="AD127" s="259">
        <v>0</v>
      </c>
      <c r="AE127" s="260"/>
      <c r="AF127" s="235">
        <f t="shared" si="139"/>
        <v>0</v>
      </c>
      <c r="AG127" s="261">
        <f t="shared" si="148"/>
        <v>0</v>
      </c>
      <c r="AH127" s="325">
        <f t="shared" si="148"/>
        <v>0</v>
      </c>
      <c r="AI127" s="262"/>
      <c r="AJ127" s="167"/>
      <c r="AK127" s="167"/>
      <c r="AL127" s="167"/>
      <c r="AM127" s="167"/>
      <c r="AN127" s="167"/>
      <c r="AO127" s="167"/>
      <c r="AP127" s="167">
        <f t="shared" si="144"/>
        <v>0</v>
      </c>
      <c r="AQ127" s="167"/>
      <c r="AR127" s="167"/>
      <c r="AS127" s="167">
        <f t="shared" si="145"/>
        <v>0</v>
      </c>
      <c r="AT127" s="167"/>
      <c r="AU127" s="167"/>
      <c r="AV127" s="167">
        <f t="shared" si="146"/>
        <v>0</v>
      </c>
      <c r="AW127" s="167"/>
      <c r="AX127" s="167"/>
      <c r="AY127" s="167">
        <f t="shared" si="147"/>
        <v>0</v>
      </c>
      <c r="AZ127" s="167"/>
      <c r="BA127" s="167"/>
    </row>
    <row r="128" spans="1:53" s="30" customFormat="1" ht="13.15" hidden="1" customHeight="1" x14ac:dyDescent="0.25">
      <c r="A128" s="39" t="s">
        <v>221</v>
      </c>
      <c r="B128" s="173"/>
      <c r="C128" s="249">
        <f t="shared" si="141"/>
        <v>0</v>
      </c>
      <c r="D128" s="46"/>
      <c r="E128" s="67">
        <f t="shared" si="142"/>
        <v>0</v>
      </c>
      <c r="F128" s="46"/>
      <c r="G128" s="67">
        <f t="shared" si="143"/>
        <v>0</v>
      </c>
      <c r="H128" s="46"/>
      <c r="I128" s="67"/>
      <c r="J128" s="46"/>
      <c r="K128" s="67"/>
      <c r="L128" s="173"/>
      <c r="M128" s="174"/>
      <c r="N128" s="46">
        <f t="shared" si="133"/>
        <v>0</v>
      </c>
      <c r="O128" s="67">
        <f>O129+O130</f>
        <v>0</v>
      </c>
      <c r="P128" s="67">
        <f>P129+P130</f>
        <v>0</v>
      </c>
      <c r="Q128" s="46">
        <f t="shared" si="134"/>
        <v>0</v>
      </c>
      <c r="R128" s="67">
        <f>R129+R130</f>
        <v>0</v>
      </c>
      <c r="S128" s="67">
        <f>S129+S130</f>
        <v>0</v>
      </c>
      <c r="T128" s="46">
        <f t="shared" si="135"/>
        <v>0</v>
      </c>
      <c r="U128" s="67">
        <f>U129+U130</f>
        <v>0</v>
      </c>
      <c r="V128" s="67">
        <f>V129+V130</f>
        <v>0</v>
      </c>
      <c r="W128" s="46">
        <f t="shared" si="136"/>
        <v>0</v>
      </c>
      <c r="X128" s="67">
        <f>X129+X130</f>
        <v>0</v>
      </c>
      <c r="Y128" s="67">
        <f>Y129+Y130</f>
        <v>0</v>
      </c>
      <c r="Z128" s="46">
        <f t="shared" si="137"/>
        <v>0</v>
      </c>
      <c r="AA128" s="67">
        <f>AA129+AA130</f>
        <v>0</v>
      </c>
      <c r="AB128" s="67">
        <f>AB129+AB130</f>
        <v>0</v>
      </c>
      <c r="AC128" s="46">
        <f t="shared" si="138"/>
        <v>0</v>
      </c>
      <c r="AD128" s="67">
        <f>AD129+AD130</f>
        <v>0</v>
      </c>
      <c r="AE128" s="67">
        <f>AE129+AE130</f>
        <v>0</v>
      </c>
      <c r="AF128" s="109">
        <f t="shared" si="139"/>
        <v>0</v>
      </c>
      <c r="AG128" s="261">
        <f t="shared" si="148"/>
        <v>0</v>
      </c>
      <c r="AH128" s="325">
        <f t="shared" si="148"/>
        <v>0</v>
      </c>
      <c r="AI128" s="262"/>
      <c r="AJ128" s="167"/>
      <c r="AK128" s="167"/>
      <c r="AL128" s="167"/>
      <c r="AM128" s="167"/>
      <c r="AN128" s="167"/>
      <c r="AO128" s="167"/>
      <c r="AP128" s="167">
        <f t="shared" si="144"/>
        <v>0</v>
      </c>
      <c r="AQ128" s="167"/>
      <c r="AR128" s="167"/>
      <c r="AS128" s="167">
        <f t="shared" si="145"/>
        <v>0</v>
      </c>
      <c r="AT128" s="167"/>
      <c r="AU128" s="167"/>
      <c r="AV128" s="167">
        <f t="shared" si="146"/>
        <v>0</v>
      </c>
      <c r="AW128" s="167"/>
      <c r="AX128" s="167"/>
      <c r="AY128" s="167">
        <f t="shared" si="147"/>
        <v>0</v>
      </c>
      <c r="AZ128" s="167"/>
      <c r="BA128" s="167"/>
    </row>
    <row r="129" spans="1:71" s="30" customFormat="1" ht="12" hidden="1" customHeight="1" x14ac:dyDescent="0.25">
      <c r="A129" s="89" t="s">
        <v>143</v>
      </c>
      <c r="B129" s="343"/>
      <c r="C129" s="249">
        <f t="shared" si="141"/>
        <v>0</v>
      </c>
      <c r="D129" s="339"/>
      <c r="E129" s="67">
        <f t="shared" si="142"/>
        <v>0</v>
      </c>
      <c r="F129" s="339"/>
      <c r="G129" s="67">
        <f t="shared" si="143"/>
        <v>0</v>
      </c>
      <c r="H129" s="339"/>
      <c r="I129" s="249"/>
      <c r="J129" s="339"/>
      <c r="K129" s="249"/>
      <c r="L129" s="343"/>
      <c r="M129" s="344"/>
      <c r="N129" s="258">
        <f t="shared" si="133"/>
        <v>0</v>
      </c>
      <c r="O129" s="259">
        <v>0</v>
      </c>
      <c r="P129" s="260">
        <v>0</v>
      </c>
      <c r="Q129" s="258">
        <f t="shared" si="134"/>
        <v>0</v>
      </c>
      <c r="R129" s="259">
        <v>0</v>
      </c>
      <c r="S129" s="260">
        <v>0</v>
      </c>
      <c r="T129" s="258">
        <f t="shared" si="135"/>
        <v>0</v>
      </c>
      <c r="U129" s="259">
        <v>0</v>
      </c>
      <c r="V129" s="260">
        <v>0</v>
      </c>
      <c r="W129" s="258">
        <f t="shared" si="136"/>
        <v>0</v>
      </c>
      <c r="X129" s="259">
        <v>0</v>
      </c>
      <c r="Y129" s="260">
        <v>0</v>
      </c>
      <c r="Z129" s="258">
        <f t="shared" si="137"/>
        <v>0</v>
      </c>
      <c r="AA129" s="259">
        <v>0</v>
      </c>
      <c r="AB129" s="260">
        <v>0</v>
      </c>
      <c r="AC129" s="258">
        <f t="shared" si="138"/>
        <v>0</v>
      </c>
      <c r="AD129" s="259">
        <v>0</v>
      </c>
      <c r="AE129" s="260">
        <v>0</v>
      </c>
      <c r="AF129" s="235">
        <f t="shared" si="139"/>
        <v>0</v>
      </c>
      <c r="AG129" s="261">
        <f t="shared" si="148"/>
        <v>0</v>
      </c>
      <c r="AH129" s="325">
        <f t="shared" si="148"/>
        <v>0</v>
      </c>
      <c r="AI129" s="262"/>
      <c r="AJ129" s="167"/>
      <c r="AK129" s="167"/>
      <c r="AL129" s="167"/>
      <c r="AM129" s="167"/>
      <c r="AN129" s="167"/>
      <c r="AO129" s="167"/>
      <c r="AP129" s="167">
        <f t="shared" si="144"/>
        <v>0</v>
      </c>
      <c r="AQ129" s="167"/>
      <c r="AR129" s="167"/>
      <c r="AS129" s="167">
        <f t="shared" si="145"/>
        <v>0</v>
      </c>
      <c r="AT129" s="167"/>
      <c r="AU129" s="167"/>
      <c r="AV129" s="167">
        <f t="shared" si="146"/>
        <v>0</v>
      </c>
      <c r="AW129" s="167"/>
      <c r="AX129" s="167"/>
      <c r="AY129" s="167">
        <f t="shared" si="147"/>
        <v>0</v>
      </c>
      <c r="AZ129" s="167"/>
      <c r="BA129" s="167"/>
    </row>
    <row r="130" spans="1:71" s="30" customFormat="1" ht="12" hidden="1" customHeight="1" x14ac:dyDescent="0.25">
      <c r="A130" s="89" t="s">
        <v>145</v>
      </c>
      <c r="B130" s="343"/>
      <c r="C130" s="249">
        <f t="shared" si="141"/>
        <v>0</v>
      </c>
      <c r="D130" s="339"/>
      <c r="E130" s="67">
        <f t="shared" si="142"/>
        <v>0</v>
      </c>
      <c r="F130" s="339"/>
      <c r="G130" s="67">
        <f t="shared" si="143"/>
        <v>0</v>
      </c>
      <c r="H130" s="339"/>
      <c r="I130" s="249"/>
      <c r="J130" s="339"/>
      <c r="K130" s="249"/>
      <c r="L130" s="343"/>
      <c r="M130" s="344"/>
      <c r="N130" s="258">
        <f t="shared" si="133"/>
        <v>0</v>
      </c>
      <c r="O130" s="259">
        <v>0</v>
      </c>
      <c r="P130" s="260">
        <v>0</v>
      </c>
      <c r="Q130" s="258">
        <f t="shared" si="134"/>
        <v>0</v>
      </c>
      <c r="R130" s="259">
        <v>0</v>
      </c>
      <c r="S130" s="260">
        <v>0</v>
      </c>
      <c r="T130" s="258">
        <f t="shared" si="135"/>
        <v>0</v>
      </c>
      <c r="U130" s="259">
        <v>0</v>
      </c>
      <c r="V130" s="260">
        <v>0</v>
      </c>
      <c r="W130" s="258">
        <f t="shared" si="136"/>
        <v>0</v>
      </c>
      <c r="X130" s="259">
        <v>0</v>
      </c>
      <c r="Y130" s="260">
        <v>0</v>
      </c>
      <c r="Z130" s="258">
        <f t="shared" si="137"/>
        <v>0</v>
      </c>
      <c r="AA130" s="259">
        <v>0</v>
      </c>
      <c r="AB130" s="260">
        <v>0</v>
      </c>
      <c r="AC130" s="258">
        <f t="shared" si="138"/>
        <v>0</v>
      </c>
      <c r="AD130" s="259">
        <v>0</v>
      </c>
      <c r="AE130" s="260">
        <v>0</v>
      </c>
      <c r="AF130" s="235">
        <f t="shared" si="139"/>
        <v>0</v>
      </c>
      <c r="AG130" s="261">
        <f t="shared" si="148"/>
        <v>0</v>
      </c>
      <c r="AH130" s="325">
        <f t="shared" si="148"/>
        <v>0</v>
      </c>
      <c r="AI130" s="262"/>
      <c r="AJ130" s="167"/>
      <c r="AK130" s="167"/>
      <c r="AL130" s="167"/>
      <c r="AM130" s="167"/>
      <c r="AN130" s="167"/>
      <c r="AO130" s="167"/>
      <c r="AP130" s="167">
        <f t="shared" si="144"/>
        <v>0</v>
      </c>
      <c r="AQ130" s="167"/>
      <c r="AR130" s="167"/>
      <c r="AS130" s="167">
        <f t="shared" si="145"/>
        <v>0</v>
      </c>
      <c r="AT130" s="167"/>
      <c r="AU130" s="167"/>
      <c r="AV130" s="167">
        <f t="shared" si="146"/>
        <v>0</v>
      </c>
      <c r="AW130" s="167"/>
      <c r="AX130" s="167"/>
      <c r="AY130" s="167">
        <f t="shared" si="147"/>
        <v>0</v>
      </c>
      <c r="AZ130" s="167"/>
      <c r="BA130" s="167"/>
    </row>
    <row r="131" spans="1:71" s="30" customFormat="1" ht="13.15" customHeight="1" x14ac:dyDescent="0.25">
      <c r="A131" s="39" t="s">
        <v>148</v>
      </c>
      <c r="B131" s="173">
        <v>0</v>
      </c>
      <c r="C131" s="249">
        <f t="shared" si="141"/>
        <v>0</v>
      </c>
      <c r="D131" s="46">
        <v>0</v>
      </c>
      <c r="E131" s="67">
        <f t="shared" si="142"/>
        <v>0</v>
      </c>
      <c r="F131" s="46">
        <v>0</v>
      </c>
      <c r="G131" s="67">
        <f t="shared" si="143"/>
        <v>0</v>
      </c>
      <c r="H131" s="46"/>
      <c r="I131" s="67">
        <v>0</v>
      </c>
      <c r="J131" s="46"/>
      <c r="K131" s="67">
        <v>0</v>
      </c>
      <c r="L131" s="173"/>
      <c r="M131" s="174"/>
      <c r="N131" s="46">
        <f t="shared" si="133"/>
        <v>0</v>
      </c>
      <c r="O131" s="67">
        <f>O133</f>
        <v>0</v>
      </c>
      <c r="P131" s="68">
        <f>P133</f>
        <v>0</v>
      </c>
      <c r="Q131" s="46">
        <f t="shared" si="134"/>
        <v>0</v>
      </c>
      <c r="R131" s="67">
        <f>R133</f>
        <v>0</v>
      </c>
      <c r="S131" s="68">
        <f>S133</f>
        <v>0</v>
      </c>
      <c r="T131" s="46">
        <f t="shared" si="135"/>
        <v>0</v>
      </c>
      <c r="U131" s="67">
        <f>U133</f>
        <v>0</v>
      </c>
      <c r="V131" s="68">
        <f>V133</f>
        <v>0</v>
      </c>
      <c r="W131" s="46">
        <f t="shared" si="136"/>
        <v>0</v>
      </c>
      <c r="X131" s="67">
        <f>X133</f>
        <v>0</v>
      </c>
      <c r="Y131" s="68">
        <f>Y133</f>
        <v>0</v>
      </c>
      <c r="Z131" s="46">
        <f t="shared" si="137"/>
        <v>0</v>
      </c>
      <c r="AA131" s="67">
        <f>AA133</f>
        <v>0</v>
      </c>
      <c r="AB131" s="68">
        <f>AB133</f>
        <v>0</v>
      </c>
      <c r="AC131" s="46">
        <f t="shared" si="138"/>
        <v>2</v>
      </c>
      <c r="AD131" s="67">
        <f>AD133</f>
        <v>0</v>
      </c>
      <c r="AE131" s="68">
        <v>2</v>
      </c>
      <c r="AF131" s="109">
        <f t="shared" si="139"/>
        <v>2</v>
      </c>
      <c r="AG131" s="261">
        <f t="shared" si="148"/>
        <v>0</v>
      </c>
      <c r="AH131" s="325">
        <f t="shared" si="148"/>
        <v>2</v>
      </c>
      <c r="AI131" s="262"/>
      <c r="AJ131" s="167"/>
      <c r="AK131" s="167"/>
      <c r="AL131" s="167"/>
      <c r="AM131" s="167"/>
      <c r="AN131" s="167"/>
      <c r="AO131" s="167"/>
      <c r="AP131" s="167">
        <f t="shared" si="144"/>
        <v>0</v>
      </c>
      <c r="AQ131" s="167"/>
      <c r="AR131" s="167"/>
      <c r="AS131" s="167">
        <f t="shared" si="145"/>
        <v>0</v>
      </c>
      <c r="AT131" s="167"/>
      <c r="AU131" s="167"/>
      <c r="AV131" s="167">
        <f t="shared" si="146"/>
        <v>0</v>
      </c>
      <c r="AW131" s="167"/>
      <c r="AX131" s="167"/>
      <c r="AY131" s="167">
        <f t="shared" si="147"/>
        <v>13</v>
      </c>
      <c r="AZ131" s="167"/>
      <c r="BA131" s="167"/>
    </row>
    <row r="132" spans="1:71" s="30" customFormat="1" ht="12" hidden="1" customHeight="1" x14ac:dyDescent="0.25">
      <c r="A132" s="89" t="s">
        <v>149</v>
      </c>
      <c r="B132" s="345"/>
      <c r="C132" s="249">
        <f t="shared" si="141"/>
        <v>0</v>
      </c>
      <c r="D132" s="346"/>
      <c r="E132" s="67">
        <f t="shared" si="142"/>
        <v>0</v>
      </c>
      <c r="F132" s="346"/>
      <c r="G132" s="67">
        <f t="shared" si="143"/>
        <v>0</v>
      </c>
      <c r="H132" s="346"/>
      <c r="I132" s="249"/>
      <c r="J132" s="346"/>
      <c r="K132" s="249"/>
      <c r="L132" s="345"/>
      <c r="M132" s="344"/>
      <c r="N132" s="46">
        <f t="shared" si="133"/>
        <v>0</v>
      </c>
      <c r="O132" s="265"/>
      <c r="P132" s="266"/>
      <c r="Q132" s="46">
        <f t="shared" si="134"/>
        <v>0</v>
      </c>
      <c r="R132" s="265"/>
      <c r="S132" s="266"/>
      <c r="T132" s="46">
        <f t="shared" si="135"/>
        <v>0</v>
      </c>
      <c r="U132" s="265"/>
      <c r="V132" s="266"/>
      <c r="W132" s="46">
        <f t="shared" si="136"/>
        <v>0</v>
      </c>
      <c r="X132" s="265"/>
      <c r="Y132" s="266"/>
      <c r="Z132" s="46">
        <f t="shared" si="137"/>
        <v>0</v>
      </c>
      <c r="AA132" s="265"/>
      <c r="AB132" s="266"/>
      <c r="AC132" s="46">
        <f t="shared" si="138"/>
        <v>0</v>
      </c>
      <c r="AD132" s="265"/>
      <c r="AE132" s="266"/>
      <c r="AF132" s="109">
        <f t="shared" si="139"/>
        <v>0</v>
      </c>
      <c r="AG132" s="261">
        <f t="shared" si="148"/>
        <v>0</v>
      </c>
      <c r="AH132" s="325">
        <f t="shared" si="148"/>
        <v>0</v>
      </c>
      <c r="AI132" s="262"/>
      <c r="AJ132" s="167"/>
      <c r="AK132" s="167"/>
      <c r="AL132" s="167"/>
      <c r="AM132" s="167"/>
      <c r="AN132" s="167"/>
      <c r="AO132" s="167"/>
      <c r="AP132" s="167">
        <f t="shared" si="144"/>
        <v>0</v>
      </c>
      <c r="AQ132" s="167"/>
      <c r="AR132" s="167"/>
      <c r="AS132" s="167">
        <f t="shared" si="145"/>
        <v>0</v>
      </c>
      <c r="AT132" s="167"/>
      <c r="AU132" s="167"/>
      <c r="AV132" s="167">
        <f t="shared" si="146"/>
        <v>0</v>
      </c>
      <c r="AW132" s="167"/>
      <c r="AX132" s="167"/>
      <c r="AY132" s="167">
        <f t="shared" si="147"/>
        <v>0</v>
      </c>
      <c r="AZ132" s="167"/>
      <c r="BA132" s="167"/>
    </row>
    <row r="133" spans="1:71" s="30" customFormat="1" ht="13.15" hidden="1" customHeight="1" x14ac:dyDescent="0.25">
      <c r="A133" s="98" t="s">
        <v>222</v>
      </c>
      <c r="B133" s="173"/>
      <c r="C133" s="249">
        <f t="shared" si="141"/>
        <v>0</v>
      </c>
      <c r="D133" s="46"/>
      <c r="E133" s="67">
        <f t="shared" si="142"/>
        <v>0</v>
      </c>
      <c r="F133" s="46"/>
      <c r="G133" s="67">
        <f t="shared" si="143"/>
        <v>0</v>
      </c>
      <c r="H133" s="46"/>
      <c r="I133" s="67"/>
      <c r="J133" s="46"/>
      <c r="K133" s="67"/>
      <c r="L133" s="173"/>
      <c r="M133" s="174"/>
      <c r="N133" s="258">
        <f t="shared" si="133"/>
        <v>0</v>
      </c>
      <c r="O133" s="126">
        <v>0</v>
      </c>
      <c r="P133" s="127">
        <v>0</v>
      </c>
      <c r="Q133" s="258">
        <f t="shared" si="134"/>
        <v>0</v>
      </c>
      <c r="R133" s="126">
        <v>0</v>
      </c>
      <c r="S133" s="127">
        <v>0</v>
      </c>
      <c r="T133" s="258">
        <f t="shared" si="135"/>
        <v>0</v>
      </c>
      <c r="U133" s="126">
        <v>0</v>
      </c>
      <c r="V133" s="127">
        <v>0</v>
      </c>
      <c r="W133" s="258">
        <f t="shared" si="136"/>
        <v>0</v>
      </c>
      <c r="X133" s="126">
        <v>0</v>
      </c>
      <c r="Y133" s="127">
        <v>0</v>
      </c>
      <c r="Z133" s="258">
        <f t="shared" si="137"/>
        <v>0</v>
      </c>
      <c r="AA133" s="126">
        <v>0</v>
      </c>
      <c r="AB133" s="127">
        <v>0</v>
      </c>
      <c r="AC133" s="258">
        <f t="shared" si="138"/>
        <v>0</v>
      </c>
      <c r="AD133" s="126">
        <v>0</v>
      </c>
      <c r="AE133" s="127">
        <v>0</v>
      </c>
      <c r="AF133" s="235">
        <f t="shared" si="139"/>
        <v>0</v>
      </c>
      <c r="AG133" s="261">
        <f t="shared" si="148"/>
        <v>0</v>
      </c>
      <c r="AH133" s="325">
        <f t="shared" si="148"/>
        <v>0</v>
      </c>
      <c r="AI133" s="262"/>
      <c r="AJ133" s="167"/>
      <c r="AK133" s="167"/>
      <c r="AL133" s="167"/>
      <c r="AM133" s="167"/>
      <c r="AN133" s="167"/>
      <c r="AO133" s="167"/>
      <c r="AP133" s="167">
        <f t="shared" si="144"/>
        <v>0</v>
      </c>
      <c r="AQ133" s="167"/>
      <c r="AR133" s="167"/>
      <c r="AS133" s="167">
        <f t="shared" si="145"/>
        <v>0</v>
      </c>
      <c r="AT133" s="167"/>
      <c r="AU133" s="167"/>
      <c r="AV133" s="167">
        <f t="shared" si="146"/>
        <v>0</v>
      </c>
      <c r="AW133" s="167"/>
      <c r="AX133" s="167"/>
      <c r="AY133" s="167">
        <f t="shared" si="147"/>
        <v>0</v>
      </c>
      <c r="AZ133" s="167"/>
      <c r="BA133" s="167"/>
    </row>
    <row r="134" spans="1:71" s="30" customFormat="1" ht="12.75" customHeight="1" x14ac:dyDescent="0.25">
      <c r="A134" s="39" t="s">
        <v>150</v>
      </c>
      <c r="B134" s="173">
        <v>0</v>
      </c>
      <c r="C134" s="249">
        <f t="shared" si="141"/>
        <v>0</v>
      </c>
      <c r="D134" s="46">
        <v>0</v>
      </c>
      <c r="E134" s="67">
        <f t="shared" si="142"/>
        <v>0</v>
      </c>
      <c r="F134" s="46">
        <v>0</v>
      </c>
      <c r="G134" s="67">
        <f t="shared" si="143"/>
        <v>0</v>
      </c>
      <c r="H134" s="46"/>
      <c r="I134" s="67"/>
      <c r="J134" s="46"/>
      <c r="K134" s="67"/>
      <c r="L134" s="173"/>
      <c r="M134" s="174"/>
      <c r="N134" s="46">
        <f t="shared" si="133"/>
        <v>0</v>
      </c>
      <c r="O134" s="67">
        <v>0</v>
      </c>
      <c r="P134" s="68">
        <v>0</v>
      </c>
      <c r="Q134" s="46">
        <f t="shared" si="134"/>
        <v>0</v>
      </c>
      <c r="R134" s="67">
        <v>0</v>
      </c>
      <c r="S134" s="68">
        <v>0</v>
      </c>
      <c r="T134" s="46">
        <f t="shared" si="135"/>
        <v>0</v>
      </c>
      <c r="U134" s="67">
        <v>0</v>
      </c>
      <c r="V134" s="68">
        <v>0</v>
      </c>
      <c r="W134" s="46">
        <f t="shared" si="136"/>
        <v>0</v>
      </c>
      <c r="X134" s="67">
        <v>0</v>
      </c>
      <c r="Y134" s="68">
        <v>0</v>
      </c>
      <c r="Z134" s="46">
        <f t="shared" si="137"/>
        <v>0</v>
      </c>
      <c r="AA134" s="67">
        <v>0</v>
      </c>
      <c r="AB134" s="68">
        <v>0</v>
      </c>
      <c r="AC134" s="46">
        <f t="shared" si="138"/>
        <v>0</v>
      </c>
      <c r="AD134" s="67">
        <v>0</v>
      </c>
      <c r="AE134" s="68">
        <v>0</v>
      </c>
      <c r="AF134" s="109">
        <f t="shared" si="139"/>
        <v>0</v>
      </c>
      <c r="AG134" s="261">
        <f t="shared" si="148"/>
        <v>0</v>
      </c>
      <c r="AH134" s="325">
        <f t="shared" si="148"/>
        <v>0</v>
      </c>
      <c r="AI134" s="262"/>
      <c r="AJ134" s="167"/>
      <c r="AK134" s="167"/>
      <c r="AL134" s="167"/>
      <c r="AM134" s="167"/>
      <c r="AN134" s="167"/>
      <c r="AO134" s="167"/>
      <c r="AP134" s="167">
        <f t="shared" si="144"/>
        <v>0</v>
      </c>
      <c r="AQ134" s="167"/>
      <c r="AR134" s="167"/>
      <c r="AS134" s="167">
        <f t="shared" si="145"/>
        <v>0</v>
      </c>
      <c r="AT134" s="167"/>
      <c r="AU134" s="167"/>
      <c r="AV134" s="167">
        <f t="shared" si="146"/>
        <v>0</v>
      </c>
      <c r="AW134" s="167"/>
      <c r="AX134" s="167"/>
      <c r="AY134" s="167">
        <f t="shared" si="147"/>
        <v>0</v>
      </c>
      <c r="AZ134" s="167"/>
      <c r="BA134" s="167"/>
    </row>
    <row r="135" spans="1:71" s="30" customFormat="1" ht="12" hidden="1" customHeight="1" x14ac:dyDescent="0.25">
      <c r="A135" s="192" t="s">
        <v>151</v>
      </c>
      <c r="B135" s="268">
        <f>B136</f>
        <v>0</v>
      </c>
      <c r="C135" s="268">
        <f t="shared" ref="C135:AH135" si="149">C136</f>
        <v>0</v>
      </c>
      <c r="D135" s="268">
        <f>D136</f>
        <v>0</v>
      </c>
      <c r="E135" s="268">
        <f t="shared" si="149"/>
        <v>0</v>
      </c>
      <c r="F135" s="268">
        <f t="shared" si="149"/>
        <v>0</v>
      </c>
      <c r="G135" s="268">
        <f t="shared" si="149"/>
        <v>0</v>
      </c>
      <c r="H135" s="268">
        <f t="shared" si="149"/>
        <v>0</v>
      </c>
      <c r="I135" s="268">
        <f t="shared" si="149"/>
        <v>0</v>
      </c>
      <c r="J135" s="268">
        <f t="shared" si="149"/>
        <v>0</v>
      </c>
      <c r="K135" s="268">
        <f t="shared" si="149"/>
        <v>0</v>
      </c>
      <c r="L135" s="268">
        <f t="shared" si="149"/>
        <v>0</v>
      </c>
      <c r="M135" s="268">
        <f t="shared" si="149"/>
        <v>0</v>
      </c>
      <c r="N135" s="267">
        <f t="shared" si="149"/>
        <v>0</v>
      </c>
      <c r="O135" s="267">
        <f t="shared" si="149"/>
        <v>0</v>
      </c>
      <c r="P135" s="267">
        <f t="shared" si="149"/>
        <v>0</v>
      </c>
      <c r="Q135" s="267">
        <f t="shared" si="149"/>
        <v>32</v>
      </c>
      <c r="R135" s="267">
        <f t="shared" si="149"/>
        <v>0</v>
      </c>
      <c r="S135" s="267">
        <f t="shared" si="149"/>
        <v>32</v>
      </c>
      <c r="T135" s="267">
        <f t="shared" si="149"/>
        <v>35</v>
      </c>
      <c r="U135" s="267">
        <f t="shared" si="149"/>
        <v>0</v>
      </c>
      <c r="V135" s="267">
        <f t="shared" si="149"/>
        <v>35</v>
      </c>
      <c r="W135" s="267">
        <f t="shared" si="149"/>
        <v>49</v>
      </c>
      <c r="X135" s="267">
        <f t="shared" si="149"/>
        <v>0</v>
      </c>
      <c r="Y135" s="267">
        <f t="shared" si="149"/>
        <v>49</v>
      </c>
      <c r="Z135" s="267">
        <f t="shared" si="149"/>
        <v>36</v>
      </c>
      <c r="AA135" s="267">
        <f t="shared" si="149"/>
        <v>0</v>
      </c>
      <c r="AB135" s="267">
        <f t="shared" si="149"/>
        <v>36</v>
      </c>
      <c r="AC135" s="267">
        <f t="shared" si="149"/>
        <v>17</v>
      </c>
      <c r="AD135" s="267">
        <f t="shared" si="149"/>
        <v>0</v>
      </c>
      <c r="AE135" s="267">
        <f t="shared" si="149"/>
        <v>17</v>
      </c>
      <c r="AF135" s="267">
        <f t="shared" si="149"/>
        <v>169</v>
      </c>
      <c r="AG135" s="267">
        <f>AG136</f>
        <v>0</v>
      </c>
      <c r="AH135" s="267">
        <f t="shared" si="149"/>
        <v>169</v>
      </c>
      <c r="AI135" s="194"/>
      <c r="AJ135" s="195"/>
      <c r="AK135" s="195"/>
      <c r="AL135" s="195"/>
      <c r="AM135" s="195"/>
      <c r="AN135" s="195"/>
      <c r="AO135" s="195"/>
      <c r="AP135" s="195"/>
      <c r="AQ135" s="195"/>
      <c r="AR135" s="195"/>
      <c r="AS135" s="195"/>
      <c r="AT135" s="195"/>
      <c r="AU135" s="195"/>
      <c r="AV135" s="195"/>
      <c r="AW135" s="195"/>
      <c r="AX135" s="195"/>
      <c r="AY135" s="195"/>
      <c r="AZ135" s="195"/>
      <c r="BA135" s="195"/>
    </row>
    <row r="136" spans="1:71" s="30" customFormat="1" ht="16.5" customHeight="1" x14ac:dyDescent="0.25">
      <c r="A136" s="39" t="s">
        <v>223</v>
      </c>
      <c r="B136" s="173">
        <f>B137+B138</f>
        <v>0</v>
      </c>
      <c r="C136" s="67">
        <f t="shared" ref="C136" si="150">C137+C138</f>
        <v>0</v>
      </c>
      <c r="D136" s="46">
        <f>D137+D138</f>
        <v>0</v>
      </c>
      <c r="E136" s="67">
        <f t="shared" ref="E136:AH136" si="151">E137+E138</f>
        <v>0</v>
      </c>
      <c r="F136" s="46">
        <f t="shared" si="151"/>
        <v>0</v>
      </c>
      <c r="G136" s="67">
        <f t="shared" si="151"/>
        <v>0</v>
      </c>
      <c r="H136" s="46">
        <f t="shared" si="151"/>
        <v>0</v>
      </c>
      <c r="I136" s="67">
        <f t="shared" si="151"/>
        <v>0</v>
      </c>
      <c r="J136" s="46">
        <f t="shared" si="151"/>
        <v>0</v>
      </c>
      <c r="K136" s="67">
        <f t="shared" si="151"/>
        <v>0</v>
      </c>
      <c r="L136" s="46">
        <f t="shared" si="151"/>
        <v>0</v>
      </c>
      <c r="M136" s="67">
        <f t="shared" si="151"/>
        <v>0</v>
      </c>
      <c r="N136" s="173">
        <f t="shared" si="151"/>
        <v>0</v>
      </c>
      <c r="O136" s="174">
        <f t="shared" si="151"/>
        <v>0</v>
      </c>
      <c r="P136" s="173">
        <f t="shared" si="151"/>
        <v>0</v>
      </c>
      <c r="Q136" s="326">
        <f t="shared" si="151"/>
        <v>32</v>
      </c>
      <c r="R136" s="174">
        <f t="shared" si="151"/>
        <v>0</v>
      </c>
      <c r="S136" s="326">
        <f t="shared" si="151"/>
        <v>32</v>
      </c>
      <c r="T136" s="173">
        <f t="shared" si="151"/>
        <v>35</v>
      </c>
      <c r="U136" s="174">
        <f t="shared" si="151"/>
        <v>0</v>
      </c>
      <c r="V136" s="326">
        <f t="shared" si="151"/>
        <v>35</v>
      </c>
      <c r="W136" s="173">
        <f t="shared" si="151"/>
        <v>49</v>
      </c>
      <c r="X136" s="174">
        <f t="shared" si="151"/>
        <v>0</v>
      </c>
      <c r="Y136" s="326">
        <f t="shared" si="151"/>
        <v>49</v>
      </c>
      <c r="Z136" s="173">
        <f t="shared" si="151"/>
        <v>36</v>
      </c>
      <c r="AA136" s="174">
        <f t="shared" si="151"/>
        <v>0</v>
      </c>
      <c r="AB136" s="326">
        <f t="shared" si="151"/>
        <v>36</v>
      </c>
      <c r="AC136" s="173">
        <f t="shared" si="151"/>
        <v>17</v>
      </c>
      <c r="AD136" s="174">
        <f t="shared" si="151"/>
        <v>0</v>
      </c>
      <c r="AE136" s="326">
        <f t="shared" si="151"/>
        <v>17</v>
      </c>
      <c r="AF136" s="173">
        <f t="shared" si="151"/>
        <v>169</v>
      </c>
      <c r="AG136" s="174">
        <f>AG137+AG138</f>
        <v>0</v>
      </c>
      <c r="AH136" s="326">
        <f t="shared" si="151"/>
        <v>169</v>
      </c>
      <c r="AI136" s="62"/>
      <c r="AJ136" s="167"/>
      <c r="AK136" s="167"/>
      <c r="AL136" s="167"/>
      <c r="AM136" s="167"/>
      <c r="AN136" s="167"/>
      <c r="AO136" s="167"/>
      <c r="AP136" s="167">
        <f xml:space="preserve"> IF(T136=0, 0,IF(T136&gt;0, IF(T136&lt;=15,15-T136,IF(T136&lt;=30,30-T136,IF(T136&lt;=45,45-T136, 0)))))</f>
        <v>10</v>
      </c>
      <c r="AQ136" s="167"/>
      <c r="AR136" s="167"/>
      <c r="AS136" s="167">
        <f xml:space="preserve"> IF(W136=0, 0,IF(W136&gt;0, IF(W136&lt;=15,15-W136,IF(W136&lt;=30,30-W136,IF(W136&lt;=45,45-W136, 0)))))</f>
        <v>0</v>
      </c>
      <c r="AT136" s="167"/>
      <c r="AU136" s="167"/>
      <c r="AV136" s="167">
        <f xml:space="preserve"> IF(Z136=0, 0,IF(Z136&gt;0, IF(Z136&lt;=15,15-Z136,IF(Z136&lt;=30,30-Z136,IF(Z136&lt;=45,45-Z136, 0)))))</f>
        <v>9</v>
      </c>
      <c r="AW136" s="167"/>
      <c r="AX136" s="167"/>
      <c r="AY136" s="167">
        <f xml:space="preserve"> IF(AC136=0, 0,IF(AC136&gt;0, IF(AC136&lt;=15,15-AC136,IF(AC136&lt;=30,30-AC136,IF(AC136&lt;=45,45-AC136, 0)))))</f>
        <v>13</v>
      </c>
      <c r="AZ136" s="167"/>
      <c r="BA136" s="167"/>
    </row>
    <row r="137" spans="1:71" s="30" customFormat="1" ht="0.75" customHeight="1" x14ac:dyDescent="0.25">
      <c r="A137" s="48" t="s">
        <v>153</v>
      </c>
      <c r="B137" s="177"/>
      <c r="C137" s="170"/>
      <c r="D137" s="177"/>
      <c r="E137" s="170"/>
      <c r="F137" s="177"/>
      <c r="G137" s="170"/>
      <c r="H137" s="177"/>
      <c r="I137" s="170"/>
      <c r="J137" s="177"/>
      <c r="K137" s="170"/>
      <c r="L137" s="177"/>
      <c r="M137" s="170"/>
      <c r="N137" s="70">
        <f>O137+P137</f>
        <v>0</v>
      </c>
      <c r="O137" s="71">
        <v>0</v>
      </c>
      <c r="P137" s="72">
        <v>0</v>
      </c>
      <c r="Q137" s="72">
        <f>R137+S137</f>
        <v>0</v>
      </c>
      <c r="R137" s="71">
        <v>0</v>
      </c>
      <c r="S137" s="72">
        <v>0</v>
      </c>
      <c r="T137" s="70">
        <f>U137+V137</f>
        <v>35</v>
      </c>
      <c r="U137" s="71"/>
      <c r="V137" s="72">
        <v>35</v>
      </c>
      <c r="W137" s="70">
        <f>X137+Y137</f>
        <v>49</v>
      </c>
      <c r="X137" s="71">
        <v>0</v>
      </c>
      <c r="Y137" s="72">
        <v>49</v>
      </c>
      <c r="Z137" s="70">
        <f>AA137+AB137</f>
        <v>36</v>
      </c>
      <c r="AA137" s="71">
        <v>0</v>
      </c>
      <c r="AB137" s="72">
        <v>36</v>
      </c>
      <c r="AC137" s="70">
        <f>AD137+AE137</f>
        <v>17</v>
      </c>
      <c r="AD137" s="71">
        <v>0</v>
      </c>
      <c r="AE137" s="72">
        <v>17</v>
      </c>
      <c r="AF137" s="87">
        <f>AG137+AH137</f>
        <v>137</v>
      </c>
      <c r="AG137" s="50">
        <f>O137+R137+U137+X137+AA137+AD137</f>
        <v>0</v>
      </c>
      <c r="AH137" s="52">
        <f>P137+S137+V137+Y137+AB137+AE137</f>
        <v>137</v>
      </c>
      <c r="AI137" s="62"/>
      <c r="AJ137" s="167"/>
      <c r="AK137" s="167"/>
      <c r="AL137" s="167"/>
      <c r="AM137" s="167"/>
      <c r="AN137" s="167"/>
      <c r="AO137" s="167"/>
      <c r="AP137" s="167"/>
      <c r="AQ137" s="167"/>
      <c r="AR137" s="167"/>
      <c r="AS137" s="167"/>
      <c r="AT137" s="167"/>
      <c r="AU137" s="167"/>
      <c r="AV137" s="167"/>
      <c r="AW137" s="167"/>
      <c r="AX137" s="167"/>
      <c r="AY137" s="167"/>
      <c r="AZ137" s="167"/>
      <c r="BA137" s="167"/>
    </row>
    <row r="138" spans="1:71" ht="12" hidden="1" customHeight="1" x14ac:dyDescent="0.25">
      <c r="A138" s="49" t="s">
        <v>154</v>
      </c>
      <c r="B138" s="177">
        <v>0</v>
      </c>
      <c r="C138" s="170"/>
      <c r="D138" s="177"/>
      <c r="E138" s="170"/>
      <c r="F138" s="177"/>
      <c r="G138" s="170"/>
      <c r="H138" s="177"/>
      <c r="I138" s="170"/>
      <c r="J138" s="177"/>
      <c r="K138" s="170"/>
      <c r="L138" s="177"/>
      <c r="M138" s="170"/>
      <c r="N138" s="70">
        <f>O138+P138</f>
        <v>0</v>
      </c>
      <c r="O138" s="71">
        <v>0</v>
      </c>
      <c r="P138" s="72"/>
      <c r="Q138" s="72">
        <f>R138+S138</f>
        <v>32</v>
      </c>
      <c r="R138" s="71">
        <v>0</v>
      </c>
      <c r="S138" s="72">
        <v>32</v>
      </c>
      <c r="T138" s="70"/>
      <c r="U138" s="71"/>
      <c r="V138" s="72"/>
      <c r="W138" s="70"/>
      <c r="X138" s="71"/>
      <c r="Y138" s="72"/>
      <c r="Z138" s="70"/>
      <c r="AA138" s="71"/>
      <c r="AB138" s="72"/>
      <c r="AC138" s="70"/>
      <c r="AD138" s="71"/>
      <c r="AE138" s="72"/>
      <c r="AF138" s="87">
        <f>AG138+AH138</f>
        <v>32</v>
      </c>
      <c r="AG138" s="50">
        <f>O138+R138+U138+X138+AA138+AD138</f>
        <v>0</v>
      </c>
      <c r="AH138" s="52">
        <f>P138+S138+V138+Y138+AB138+AE138</f>
        <v>32</v>
      </c>
      <c r="AI138" s="62"/>
      <c r="AJ138" s="167"/>
      <c r="AK138" s="167"/>
      <c r="AL138" s="167">
        <v>60</v>
      </c>
      <c r="AM138" s="167"/>
      <c r="AN138" s="167"/>
      <c r="AO138" s="167"/>
      <c r="AP138" s="167"/>
      <c r="AQ138" s="167"/>
      <c r="AR138" s="167"/>
      <c r="AS138" s="167"/>
      <c r="AT138" s="167"/>
      <c r="AU138" s="167"/>
      <c r="AV138" s="167"/>
      <c r="AW138" s="167"/>
      <c r="AX138" s="167"/>
      <c r="AY138" s="167"/>
      <c r="AZ138" s="167"/>
      <c r="BA138" s="167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</row>
    <row r="139" spans="1:71" s="234" customFormat="1" ht="12" hidden="1" customHeight="1" x14ac:dyDescent="0.25">
      <c r="A139" s="192" t="s">
        <v>155</v>
      </c>
      <c r="B139" s="268">
        <f t="shared" ref="B139:AF139" si="152">B140+B146+B152+B153</f>
        <v>3</v>
      </c>
      <c r="C139" s="268">
        <f t="shared" si="152"/>
        <v>0</v>
      </c>
      <c r="D139" s="268">
        <f t="shared" si="152"/>
        <v>0</v>
      </c>
      <c r="E139" s="268">
        <f t="shared" si="152"/>
        <v>0</v>
      </c>
      <c r="F139" s="268">
        <f t="shared" si="152"/>
        <v>0</v>
      </c>
      <c r="G139" s="268">
        <f t="shared" si="152"/>
        <v>0</v>
      </c>
      <c r="H139" s="268">
        <f t="shared" si="152"/>
        <v>0</v>
      </c>
      <c r="I139" s="268">
        <f t="shared" si="152"/>
        <v>0</v>
      </c>
      <c r="J139" s="268">
        <f t="shared" si="152"/>
        <v>0</v>
      </c>
      <c r="K139" s="268">
        <f t="shared" si="152"/>
        <v>0</v>
      </c>
      <c r="L139" s="268">
        <f t="shared" si="152"/>
        <v>0</v>
      </c>
      <c r="M139" s="268">
        <f t="shared" si="152"/>
        <v>0</v>
      </c>
      <c r="N139" s="268">
        <f t="shared" si="152"/>
        <v>0</v>
      </c>
      <c r="O139" s="268">
        <f t="shared" si="152"/>
        <v>0</v>
      </c>
      <c r="P139" s="268">
        <f t="shared" si="152"/>
        <v>0</v>
      </c>
      <c r="Q139" s="268">
        <f t="shared" si="152"/>
        <v>25</v>
      </c>
      <c r="R139" s="268">
        <f t="shared" si="152"/>
        <v>0</v>
      </c>
      <c r="S139" s="268">
        <f t="shared" si="152"/>
        <v>25</v>
      </c>
      <c r="T139" s="268">
        <f t="shared" si="152"/>
        <v>9</v>
      </c>
      <c r="U139" s="268">
        <f t="shared" si="152"/>
        <v>0</v>
      </c>
      <c r="V139" s="268">
        <f t="shared" si="152"/>
        <v>9</v>
      </c>
      <c r="W139" s="268">
        <f t="shared" si="152"/>
        <v>0</v>
      </c>
      <c r="X139" s="268">
        <f t="shared" si="152"/>
        <v>0</v>
      </c>
      <c r="Y139" s="268">
        <f t="shared" si="152"/>
        <v>0</v>
      </c>
      <c r="Z139" s="268">
        <f t="shared" si="152"/>
        <v>0</v>
      </c>
      <c r="AA139" s="268">
        <f t="shared" si="152"/>
        <v>0</v>
      </c>
      <c r="AB139" s="268">
        <f t="shared" si="152"/>
        <v>0</v>
      </c>
      <c r="AC139" s="268">
        <f t="shared" si="152"/>
        <v>0</v>
      </c>
      <c r="AD139" s="268">
        <f t="shared" si="152"/>
        <v>0</v>
      </c>
      <c r="AE139" s="268">
        <f t="shared" si="152"/>
        <v>0</v>
      </c>
      <c r="AF139" s="268">
        <f t="shared" si="152"/>
        <v>34</v>
      </c>
      <c r="AG139" s="268">
        <f>AG140+AG146+AG152+AG153</f>
        <v>0</v>
      </c>
      <c r="AH139" s="268">
        <f>AH140+AH146+AH152+AH153</f>
        <v>34</v>
      </c>
      <c r="AI139" s="194"/>
      <c r="AJ139" s="195"/>
      <c r="AK139" s="195"/>
      <c r="AL139" s="195"/>
      <c r="AM139" s="195"/>
      <c r="AN139" s="195"/>
      <c r="AO139" s="195"/>
      <c r="AP139" s="195"/>
      <c r="AQ139" s="195"/>
      <c r="AR139" s="195"/>
      <c r="AS139" s="195"/>
      <c r="AT139" s="195"/>
      <c r="AU139" s="195"/>
      <c r="AV139" s="195"/>
      <c r="AW139" s="195"/>
      <c r="AX139" s="195"/>
      <c r="AY139" s="195"/>
      <c r="AZ139" s="195"/>
      <c r="BA139" s="195"/>
      <c r="BB139" s="227"/>
      <c r="BC139" s="227"/>
      <c r="BD139" s="227"/>
      <c r="BE139" s="227"/>
      <c r="BF139" s="227"/>
      <c r="BG139" s="227"/>
      <c r="BH139" s="227"/>
      <c r="BI139" s="227"/>
      <c r="BJ139" s="227"/>
      <c r="BK139" s="227"/>
      <c r="BL139" s="227"/>
      <c r="BM139" s="227"/>
      <c r="BN139" s="227"/>
      <c r="BO139" s="227"/>
      <c r="BP139" s="227"/>
      <c r="BQ139" s="227"/>
      <c r="BR139" s="227"/>
      <c r="BS139" s="227"/>
    </row>
    <row r="140" spans="1:71" ht="12.6" customHeight="1" x14ac:dyDescent="0.25">
      <c r="A140" s="188" t="s">
        <v>156</v>
      </c>
      <c r="B140" s="269">
        <f>B141+B142+B143+B144+B145</f>
        <v>0</v>
      </c>
      <c r="C140" s="349">
        <f t="shared" ref="C140" si="153">C141+C142+C143+C144+C145</f>
        <v>0</v>
      </c>
      <c r="D140" s="350">
        <f>D141+D142+D143+D144+D145</f>
        <v>0</v>
      </c>
      <c r="E140" s="349">
        <f t="shared" ref="E140:AH140" si="154">E141+E142+E143+E144+E145</f>
        <v>0</v>
      </c>
      <c r="F140" s="350">
        <f t="shared" si="154"/>
        <v>0</v>
      </c>
      <c r="G140" s="349">
        <f t="shared" si="154"/>
        <v>0</v>
      </c>
      <c r="H140" s="269">
        <f t="shared" si="154"/>
        <v>0</v>
      </c>
      <c r="I140" s="319"/>
      <c r="J140" s="269"/>
      <c r="K140" s="319"/>
      <c r="L140" s="269"/>
      <c r="M140" s="319"/>
      <c r="N140" s="269">
        <f t="shared" si="154"/>
        <v>0</v>
      </c>
      <c r="O140" s="319">
        <f t="shared" si="154"/>
        <v>0</v>
      </c>
      <c r="P140" s="327">
        <f t="shared" si="154"/>
        <v>0</v>
      </c>
      <c r="Q140" s="269">
        <f t="shared" si="154"/>
        <v>5</v>
      </c>
      <c r="R140" s="319">
        <f t="shared" si="154"/>
        <v>0</v>
      </c>
      <c r="S140" s="327">
        <f t="shared" si="154"/>
        <v>5</v>
      </c>
      <c r="T140" s="269">
        <f t="shared" si="154"/>
        <v>6</v>
      </c>
      <c r="U140" s="319">
        <f t="shared" si="154"/>
        <v>0</v>
      </c>
      <c r="V140" s="327">
        <f t="shared" si="154"/>
        <v>6</v>
      </c>
      <c r="W140" s="269">
        <f t="shared" si="154"/>
        <v>0</v>
      </c>
      <c r="X140" s="319">
        <f t="shared" si="154"/>
        <v>0</v>
      </c>
      <c r="Y140" s="327">
        <f t="shared" si="154"/>
        <v>0</v>
      </c>
      <c r="Z140" s="269">
        <f t="shared" si="154"/>
        <v>0</v>
      </c>
      <c r="AA140" s="319">
        <f t="shared" si="154"/>
        <v>0</v>
      </c>
      <c r="AB140" s="327">
        <f t="shared" si="154"/>
        <v>0</v>
      </c>
      <c r="AC140" s="269">
        <f t="shared" si="154"/>
        <v>0</v>
      </c>
      <c r="AD140" s="319">
        <f t="shared" si="154"/>
        <v>0</v>
      </c>
      <c r="AE140" s="327">
        <f t="shared" si="154"/>
        <v>0</v>
      </c>
      <c r="AF140" s="269">
        <f t="shared" si="154"/>
        <v>11</v>
      </c>
      <c r="AG140" s="319">
        <f t="shared" si="154"/>
        <v>0</v>
      </c>
      <c r="AH140" s="327">
        <f t="shared" si="154"/>
        <v>11</v>
      </c>
      <c r="AI140" s="62"/>
      <c r="AJ140" s="167"/>
      <c r="AK140" s="167"/>
      <c r="AL140" s="167">
        <v>15</v>
      </c>
      <c r="AM140" s="167"/>
      <c r="AN140" s="167"/>
      <c r="AO140" s="167"/>
      <c r="AP140" s="167">
        <f t="shared" ref="AP140:AP153" si="155" xml:space="preserve"> IF(T140=0, 0,IF(T140&gt;0, IF(T140&lt;=15,15-T140,IF(T140&lt;=25,25-T140,0))))</f>
        <v>9</v>
      </c>
      <c r="AQ140" s="167"/>
      <c r="AR140" s="167"/>
      <c r="AS140" s="167">
        <f t="shared" ref="AS140:AS149" si="156" xml:space="preserve"> IF(W140=0, 0,IF(W140&gt;0, IF(W140&lt;=15,15-W140,IF(W140&lt;=25,25-W140,0))))</f>
        <v>0</v>
      </c>
      <c r="AT140" s="167"/>
      <c r="AU140" s="167"/>
      <c r="AV140" s="167">
        <f t="shared" ref="AV140:AV153" si="157" xml:space="preserve"> IF(Z140=0, 0,IF(Z140&gt;0, IF(Z140&lt;=15,15-Z140,IF(Z140&lt;=25,25-Z140,0))))</f>
        <v>0</v>
      </c>
      <c r="AW140" s="167"/>
      <c r="AX140" s="167"/>
      <c r="AY140" s="167">
        <f t="shared" ref="AY140:AY153" si="158" xml:space="preserve"> IF(AC140=0, 0,IF(AC140&gt;0, IF(AC140&lt;=15,15-AC140,IF(AC140&lt;=25,25-AC140,0))))</f>
        <v>0</v>
      </c>
      <c r="AZ140" s="167"/>
      <c r="BA140" s="167"/>
    </row>
    <row r="141" spans="1:71" ht="0.75" customHeight="1" x14ac:dyDescent="0.25">
      <c r="A141" s="241" t="s">
        <v>224</v>
      </c>
      <c r="B141" s="270">
        <v>0</v>
      </c>
      <c r="C141" s="331">
        <f t="shared" ref="C141:C157" si="159">B141-O141</f>
        <v>0</v>
      </c>
      <c r="D141" s="335">
        <v>0</v>
      </c>
      <c r="E141" s="331">
        <f>D141-R141</f>
        <v>0</v>
      </c>
      <c r="F141" s="335"/>
      <c r="G141" s="331">
        <f>F141-U141</f>
        <v>0</v>
      </c>
      <c r="H141" s="335"/>
      <c r="I141" s="331"/>
      <c r="J141" s="335"/>
      <c r="K141" s="331"/>
      <c r="L141" s="335"/>
      <c r="M141" s="331"/>
      <c r="N141" s="271">
        <f t="shared" ref="N141:N145" si="160">O141+P141</f>
        <v>0</v>
      </c>
      <c r="O141" s="272"/>
      <c r="P141" s="273"/>
      <c r="Q141" s="271">
        <f t="shared" ref="Q141:Q152" si="161">R141+S141</f>
        <v>0</v>
      </c>
      <c r="R141" s="272"/>
      <c r="S141" s="273"/>
      <c r="T141" s="271">
        <f t="shared" ref="T141:T151" si="162">U141+V141</f>
        <v>0</v>
      </c>
      <c r="U141" s="272"/>
      <c r="V141" s="273"/>
      <c r="W141" s="271">
        <f t="shared" ref="W141:W151" si="163">X141+Y141</f>
        <v>0</v>
      </c>
      <c r="X141" s="272"/>
      <c r="Y141" s="273">
        <v>0</v>
      </c>
      <c r="Z141" s="271">
        <f t="shared" ref="Z141:Z151" si="164">AA141+AB141</f>
        <v>0</v>
      </c>
      <c r="AA141" s="272"/>
      <c r="AB141" s="273"/>
      <c r="AC141" s="271">
        <f t="shared" ref="AC141:AC151" si="165">AD141+AE141</f>
        <v>0</v>
      </c>
      <c r="AD141" s="272"/>
      <c r="AE141" s="273">
        <v>0</v>
      </c>
      <c r="AF141" s="274">
        <f>AG141+AH141</f>
        <v>0</v>
      </c>
      <c r="AG141" s="50">
        <f>O141+R141+U141+X141+AA141+AD141</f>
        <v>0</v>
      </c>
      <c r="AH141" s="52">
        <f>P141+S141+V141+Y141+AB141+AE141</f>
        <v>0</v>
      </c>
      <c r="AI141" s="62"/>
      <c r="AJ141" s="167"/>
      <c r="AK141" s="167"/>
      <c r="AL141" s="167"/>
      <c r="AM141" s="167"/>
      <c r="AN141" s="167"/>
      <c r="AO141" s="167"/>
      <c r="AP141" s="167">
        <f t="shared" si="155"/>
        <v>0</v>
      </c>
      <c r="AQ141" s="167"/>
      <c r="AR141" s="167"/>
      <c r="AS141" s="167">
        <f t="shared" si="156"/>
        <v>0</v>
      </c>
      <c r="AT141" s="167"/>
      <c r="AU141" s="167"/>
      <c r="AV141" s="167">
        <f t="shared" si="157"/>
        <v>0</v>
      </c>
      <c r="AW141" s="167"/>
      <c r="AX141" s="167"/>
      <c r="AY141" s="167">
        <f t="shared" si="158"/>
        <v>0</v>
      </c>
      <c r="AZ141" s="167"/>
      <c r="BA141" s="167"/>
    </row>
    <row r="142" spans="1:71" ht="12" hidden="1" customHeight="1" x14ac:dyDescent="0.25">
      <c r="A142" s="241" t="s">
        <v>157</v>
      </c>
      <c r="B142" s="270">
        <v>0</v>
      </c>
      <c r="C142" s="331">
        <f t="shared" si="159"/>
        <v>0</v>
      </c>
      <c r="D142" s="335">
        <v>0</v>
      </c>
      <c r="E142" s="331">
        <f>D142-R142</f>
        <v>0</v>
      </c>
      <c r="F142" s="335"/>
      <c r="G142" s="331">
        <f>F142-U142</f>
        <v>0</v>
      </c>
      <c r="H142" s="335"/>
      <c r="I142" s="331"/>
      <c r="J142" s="335"/>
      <c r="K142" s="331"/>
      <c r="L142" s="335"/>
      <c r="M142" s="331"/>
      <c r="N142" s="271">
        <f t="shared" si="160"/>
        <v>0</v>
      </c>
      <c r="O142" s="272"/>
      <c r="P142" s="273"/>
      <c r="Q142" s="271">
        <f t="shared" si="161"/>
        <v>0</v>
      </c>
      <c r="R142" s="272"/>
      <c r="S142" s="273"/>
      <c r="T142" s="271">
        <f t="shared" si="162"/>
        <v>6</v>
      </c>
      <c r="U142" s="272"/>
      <c r="V142" s="273">
        <v>6</v>
      </c>
      <c r="W142" s="271">
        <f t="shared" si="163"/>
        <v>0</v>
      </c>
      <c r="X142" s="272"/>
      <c r="Y142" s="273">
        <v>0</v>
      </c>
      <c r="Z142" s="271">
        <f t="shared" si="164"/>
        <v>0</v>
      </c>
      <c r="AA142" s="272"/>
      <c r="AB142" s="273">
        <v>0</v>
      </c>
      <c r="AC142" s="271">
        <f t="shared" si="165"/>
        <v>0</v>
      </c>
      <c r="AD142" s="272"/>
      <c r="AE142" s="273">
        <v>0</v>
      </c>
      <c r="AF142" s="274">
        <f t="shared" ref="AF142:AF145" si="166">AG142+AH142</f>
        <v>6</v>
      </c>
      <c r="AG142" s="50">
        <f t="shared" ref="AG142:AH145" si="167">O142+R142+U142+X142+AA142+AD142</f>
        <v>0</v>
      </c>
      <c r="AH142" s="52">
        <f t="shared" si="167"/>
        <v>6</v>
      </c>
      <c r="AI142" s="62"/>
      <c r="AJ142" s="167"/>
      <c r="AK142" s="167"/>
      <c r="AL142" s="167"/>
      <c r="AM142" s="167"/>
      <c r="AN142" s="167"/>
      <c r="AO142" s="167"/>
      <c r="AP142" s="167">
        <f t="shared" si="155"/>
        <v>9</v>
      </c>
      <c r="AQ142" s="167"/>
      <c r="AR142" s="167"/>
      <c r="AS142" s="167">
        <f t="shared" si="156"/>
        <v>0</v>
      </c>
      <c r="AT142" s="167"/>
      <c r="AU142" s="167"/>
      <c r="AV142" s="167">
        <f t="shared" si="157"/>
        <v>0</v>
      </c>
      <c r="AW142" s="167"/>
      <c r="AX142" s="167"/>
      <c r="AY142" s="167">
        <f t="shared" si="158"/>
        <v>0</v>
      </c>
      <c r="AZ142" s="167"/>
      <c r="BA142" s="167"/>
    </row>
    <row r="143" spans="1:71" ht="12" hidden="1" customHeight="1" x14ac:dyDescent="0.25">
      <c r="A143" s="241" t="s">
        <v>158</v>
      </c>
      <c r="B143" s="270">
        <v>0</v>
      </c>
      <c r="C143" s="331">
        <f t="shared" si="159"/>
        <v>0</v>
      </c>
      <c r="D143" s="335">
        <v>0</v>
      </c>
      <c r="E143" s="331">
        <f>D143-R143</f>
        <v>0</v>
      </c>
      <c r="F143" s="335"/>
      <c r="G143" s="331"/>
      <c r="H143" s="335"/>
      <c r="I143" s="331"/>
      <c r="J143" s="335"/>
      <c r="K143" s="331"/>
      <c r="L143" s="335"/>
      <c r="M143" s="331"/>
      <c r="N143" s="271">
        <f t="shared" si="160"/>
        <v>0</v>
      </c>
      <c r="O143" s="272">
        <v>0</v>
      </c>
      <c r="P143" s="273"/>
      <c r="Q143" s="271">
        <f t="shared" si="161"/>
        <v>3</v>
      </c>
      <c r="R143" s="272">
        <v>0</v>
      </c>
      <c r="S143" s="273">
        <v>3</v>
      </c>
      <c r="T143" s="271"/>
      <c r="U143" s="272"/>
      <c r="V143" s="273"/>
      <c r="W143" s="271"/>
      <c r="X143" s="272"/>
      <c r="Y143" s="273"/>
      <c r="Z143" s="271"/>
      <c r="AA143" s="272"/>
      <c r="AB143" s="273"/>
      <c r="AC143" s="271"/>
      <c r="AD143" s="272"/>
      <c r="AE143" s="273"/>
      <c r="AF143" s="274">
        <f t="shared" si="166"/>
        <v>3</v>
      </c>
      <c r="AG143" s="50">
        <f t="shared" si="167"/>
        <v>0</v>
      </c>
      <c r="AH143" s="52">
        <f t="shared" si="167"/>
        <v>3</v>
      </c>
      <c r="AI143" s="62"/>
      <c r="AJ143" s="167"/>
      <c r="AK143" s="167"/>
      <c r="AL143" s="167"/>
      <c r="AM143" s="167"/>
      <c r="AN143" s="167"/>
      <c r="AO143" s="167"/>
      <c r="AP143" s="167">
        <f t="shared" si="155"/>
        <v>0</v>
      </c>
      <c r="AQ143" s="167"/>
      <c r="AR143" s="167"/>
      <c r="AS143" s="167">
        <f t="shared" si="156"/>
        <v>0</v>
      </c>
      <c r="AT143" s="167"/>
      <c r="AU143" s="167"/>
      <c r="AV143" s="167">
        <f t="shared" si="157"/>
        <v>0</v>
      </c>
      <c r="AW143" s="167"/>
      <c r="AX143" s="167"/>
      <c r="AY143" s="167">
        <f t="shared" si="158"/>
        <v>0</v>
      </c>
      <c r="AZ143" s="167"/>
      <c r="BA143" s="167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</row>
    <row r="144" spans="1:71" ht="12" hidden="1" customHeight="1" x14ac:dyDescent="0.25">
      <c r="A144" s="241" t="s">
        <v>159</v>
      </c>
      <c r="B144" s="270">
        <v>0</v>
      </c>
      <c r="C144" s="331">
        <f t="shared" si="159"/>
        <v>0</v>
      </c>
      <c r="D144" s="335">
        <v>0</v>
      </c>
      <c r="E144" s="331">
        <f>D144-R144</f>
        <v>0</v>
      </c>
      <c r="F144" s="335"/>
      <c r="G144" s="331"/>
      <c r="H144" s="335"/>
      <c r="I144" s="331"/>
      <c r="J144" s="335"/>
      <c r="K144" s="331"/>
      <c r="L144" s="335"/>
      <c r="M144" s="331"/>
      <c r="N144" s="271">
        <f t="shared" si="160"/>
        <v>0</v>
      </c>
      <c r="O144" s="272">
        <v>0</v>
      </c>
      <c r="P144" s="273"/>
      <c r="Q144" s="271">
        <f t="shared" si="161"/>
        <v>1</v>
      </c>
      <c r="R144" s="272">
        <v>0</v>
      </c>
      <c r="S144" s="273">
        <v>1</v>
      </c>
      <c r="T144" s="271"/>
      <c r="U144" s="272"/>
      <c r="V144" s="273"/>
      <c r="W144" s="271"/>
      <c r="X144" s="272"/>
      <c r="Y144" s="273"/>
      <c r="Z144" s="271"/>
      <c r="AA144" s="272"/>
      <c r="AB144" s="273"/>
      <c r="AC144" s="271"/>
      <c r="AD144" s="272"/>
      <c r="AE144" s="273"/>
      <c r="AF144" s="274">
        <f t="shared" si="166"/>
        <v>1</v>
      </c>
      <c r="AG144" s="50">
        <f t="shared" si="167"/>
        <v>0</v>
      </c>
      <c r="AH144" s="52">
        <f t="shared" si="167"/>
        <v>1</v>
      </c>
      <c r="AI144" s="62"/>
      <c r="AJ144" s="167"/>
      <c r="AK144" s="167"/>
      <c r="AL144" s="167"/>
      <c r="AM144" s="167"/>
      <c r="AN144" s="167"/>
      <c r="AO144" s="167"/>
      <c r="AP144" s="167">
        <f t="shared" si="155"/>
        <v>0</v>
      </c>
      <c r="AQ144" s="167"/>
      <c r="AR144" s="167"/>
      <c r="AS144" s="167">
        <f t="shared" si="156"/>
        <v>0</v>
      </c>
      <c r="AT144" s="167"/>
      <c r="AU144" s="167"/>
      <c r="AV144" s="167">
        <f t="shared" si="157"/>
        <v>0</v>
      </c>
      <c r="AW144" s="167"/>
      <c r="AX144" s="167"/>
      <c r="AY144" s="167">
        <f t="shared" si="158"/>
        <v>0</v>
      </c>
      <c r="AZ144" s="167"/>
      <c r="BA144" s="167"/>
    </row>
    <row r="145" spans="1:71" ht="12" hidden="1" customHeight="1" x14ac:dyDescent="0.25">
      <c r="A145" s="241" t="s">
        <v>225</v>
      </c>
      <c r="B145" s="270">
        <v>0</v>
      </c>
      <c r="C145" s="331">
        <f t="shared" si="159"/>
        <v>0</v>
      </c>
      <c r="D145" s="335">
        <v>0</v>
      </c>
      <c r="E145" s="331">
        <f>D145-R145</f>
        <v>0</v>
      </c>
      <c r="F145" s="335"/>
      <c r="G145" s="331">
        <f>F145-U145</f>
        <v>0</v>
      </c>
      <c r="H145" s="335"/>
      <c r="I145" s="331"/>
      <c r="J145" s="335"/>
      <c r="K145" s="331"/>
      <c r="L145" s="335"/>
      <c r="M145" s="331"/>
      <c r="N145" s="275">
        <f t="shared" si="160"/>
        <v>0</v>
      </c>
      <c r="O145" s="276">
        <v>0</v>
      </c>
      <c r="P145" s="277"/>
      <c r="Q145" s="275">
        <f t="shared" si="161"/>
        <v>1</v>
      </c>
      <c r="R145" s="276">
        <v>0</v>
      </c>
      <c r="S145" s="277">
        <v>1</v>
      </c>
      <c r="T145" s="275">
        <f t="shared" si="162"/>
        <v>0</v>
      </c>
      <c r="U145" s="276"/>
      <c r="V145" s="277"/>
      <c r="W145" s="275">
        <f t="shared" si="163"/>
        <v>0</v>
      </c>
      <c r="X145" s="276"/>
      <c r="Y145" s="277"/>
      <c r="Z145" s="275">
        <f t="shared" si="164"/>
        <v>0</v>
      </c>
      <c r="AA145" s="276"/>
      <c r="AB145" s="277"/>
      <c r="AC145" s="275">
        <f t="shared" si="165"/>
        <v>0</v>
      </c>
      <c r="AD145" s="276"/>
      <c r="AE145" s="277"/>
      <c r="AF145" s="274">
        <f t="shared" si="166"/>
        <v>1</v>
      </c>
      <c r="AG145" s="50">
        <f t="shared" si="167"/>
        <v>0</v>
      </c>
      <c r="AH145" s="52">
        <f t="shared" si="167"/>
        <v>1</v>
      </c>
      <c r="AI145" s="62"/>
      <c r="AJ145" s="167"/>
      <c r="AK145" s="167"/>
      <c r="AL145" s="167"/>
      <c r="AM145" s="167"/>
      <c r="AN145" s="167"/>
      <c r="AO145" s="167"/>
      <c r="AP145" s="167">
        <f t="shared" si="155"/>
        <v>0</v>
      </c>
      <c r="AQ145" s="167"/>
      <c r="AR145" s="167"/>
      <c r="AS145" s="167">
        <f t="shared" si="156"/>
        <v>0</v>
      </c>
      <c r="AT145" s="167"/>
      <c r="AU145" s="167"/>
      <c r="AV145" s="167">
        <f t="shared" si="157"/>
        <v>0</v>
      </c>
      <c r="AW145" s="167"/>
      <c r="AX145" s="167"/>
      <c r="AY145" s="167">
        <f t="shared" si="158"/>
        <v>0</v>
      </c>
      <c r="AZ145" s="167"/>
      <c r="BA145" s="167"/>
    </row>
    <row r="146" spans="1:71" ht="12" customHeight="1" x14ac:dyDescent="0.25">
      <c r="A146" s="188" t="s">
        <v>160</v>
      </c>
      <c r="B146" s="44">
        <v>3</v>
      </c>
      <c r="C146" s="67">
        <v>0</v>
      </c>
      <c r="D146" s="44">
        <f>D147+D148+D149+D150+D151</f>
        <v>0</v>
      </c>
      <c r="E146" s="67">
        <f t="shared" ref="E146:AH146" si="168">E147+E148+E149+E150+E151</f>
        <v>0</v>
      </c>
      <c r="F146" s="44">
        <f t="shared" si="168"/>
        <v>0</v>
      </c>
      <c r="G146" s="67">
        <f t="shared" si="168"/>
        <v>0</v>
      </c>
      <c r="H146" s="44">
        <f t="shared" si="168"/>
        <v>0</v>
      </c>
      <c r="I146" s="67"/>
      <c r="J146" s="44"/>
      <c r="K146" s="67"/>
      <c r="L146" s="44"/>
      <c r="M146" s="67"/>
      <c r="N146" s="44">
        <f t="shared" si="168"/>
        <v>0</v>
      </c>
      <c r="O146" s="67">
        <f t="shared" si="168"/>
        <v>0</v>
      </c>
      <c r="P146" s="68">
        <f t="shared" si="168"/>
        <v>0</v>
      </c>
      <c r="Q146" s="44">
        <f t="shared" si="168"/>
        <v>6</v>
      </c>
      <c r="R146" s="67">
        <f t="shared" si="168"/>
        <v>0</v>
      </c>
      <c r="S146" s="68">
        <f t="shared" si="168"/>
        <v>6</v>
      </c>
      <c r="T146" s="44">
        <f t="shared" si="168"/>
        <v>3</v>
      </c>
      <c r="U146" s="67">
        <f t="shared" si="168"/>
        <v>0</v>
      </c>
      <c r="V146" s="68">
        <f t="shared" si="168"/>
        <v>3</v>
      </c>
      <c r="W146" s="44">
        <f t="shared" si="168"/>
        <v>0</v>
      </c>
      <c r="X146" s="67">
        <f t="shared" si="168"/>
        <v>0</v>
      </c>
      <c r="Y146" s="68">
        <f t="shared" si="168"/>
        <v>0</v>
      </c>
      <c r="Z146" s="44">
        <f t="shared" si="168"/>
        <v>0</v>
      </c>
      <c r="AA146" s="67">
        <f t="shared" si="168"/>
        <v>0</v>
      </c>
      <c r="AB146" s="68">
        <f t="shared" si="168"/>
        <v>0</v>
      </c>
      <c r="AC146" s="44">
        <f t="shared" si="168"/>
        <v>0</v>
      </c>
      <c r="AD146" s="67">
        <f t="shared" si="168"/>
        <v>0</v>
      </c>
      <c r="AE146" s="68">
        <f t="shared" si="168"/>
        <v>0</v>
      </c>
      <c r="AF146" s="44">
        <f t="shared" si="168"/>
        <v>9</v>
      </c>
      <c r="AG146" s="67">
        <f t="shared" si="168"/>
        <v>0</v>
      </c>
      <c r="AH146" s="68">
        <f t="shared" si="168"/>
        <v>9</v>
      </c>
      <c r="AI146" s="62"/>
      <c r="AJ146" s="167"/>
      <c r="AK146" s="167"/>
      <c r="AL146" s="167">
        <v>10</v>
      </c>
      <c r="AM146" s="167"/>
      <c r="AN146" s="167"/>
      <c r="AO146" s="167"/>
      <c r="AP146" s="167">
        <f t="shared" si="155"/>
        <v>12</v>
      </c>
      <c r="AQ146" s="167"/>
      <c r="AR146" s="167"/>
      <c r="AS146" s="167">
        <f t="shared" si="156"/>
        <v>0</v>
      </c>
      <c r="AT146" s="167"/>
      <c r="AU146" s="167"/>
      <c r="AV146" s="167">
        <f t="shared" si="157"/>
        <v>0</v>
      </c>
      <c r="AW146" s="167"/>
      <c r="AX146" s="167"/>
      <c r="AY146" s="167">
        <f t="shared" si="158"/>
        <v>0</v>
      </c>
      <c r="AZ146" s="167"/>
      <c r="BA146" s="167"/>
    </row>
    <row r="147" spans="1:71" ht="15" hidden="1" customHeight="1" x14ac:dyDescent="0.25">
      <c r="A147" s="347" t="s">
        <v>143</v>
      </c>
      <c r="B147" s="278">
        <v>0</v>
      </c>
      <c r="C147" s="331">
        <f t="shared" si="159"/>
        <v>0</v>
      </c>
      <c r="D147" s="336">
        <v>0</v>
      </c>
      <c r="E147" s="331">
        <f t="shared" ref="E147:E153" si="169">D147-R147</f>
        <v>0</v>
      </c>
      <c r="F147" s="336"/>
      <c r="G147" s="331">
        <f t="shared" ref="G147:G155" si="170">F147-U147</f>
        <v>0</v>
      </c>
      <c r="H147" s="336"/>
      <c r="I147" s="331"/>
      <c r="J147" s="336"/>
      <c r="K147" s="331"/>
      <c r="L147" s="336"/>
      <c r="M147" s="331"/>
      <c r="N147" s="279">
        <f t="shared" ref="N147:N152" si="171">O147+P147</f>
        <v>0</v>
      </c>
      <c r="O147" s="259"/>
      <c r="P147" s="260"/>
      <c r="Q147" s="279">
        <f t="shared" si="161"/>
        <v>0</v>
      </c>
      <c r="R147" s="259"/>
      <c r="S147" s="260"/>
      <c r="T147" s="279">
        <f t="shared" si="162"/>
        <v>3</v>
      </c>
      <c r="U147" s="259"/>
      <c r="V147" s="260">
        <v>3</v>
      </c>
      <c r="W147" s="279">
        <f t="shared" si="163"/>
        <v>0</v>
      </c>
      <c r="X147" s="259"/>
      <c r="Y147" s="260">
        <v>0</v>
      </c>
      <c r="Z147" s="279">
        <f t="shared" si="164"/>
        <v>0</v>
      </c>
      <c r="AA147" s="259"/>
      <c r="AB147" s="260">
        <v>0</v>
      </c>
      <c r="AC147" s="279">
        <f t="shared" si="165"/>
        <v>0</v>
      </c>
      <c r="AD147" s="259"/>
      <c r="AE147" s="260">
        <v>0</v>
      </c>
      <c r="AF147" s="280">
        <f t="shared" ref="AF147:AF155" si="172">AG147+AH147</f>
        <v>3</v>
      </c>
      <c r="AG147" s="50">
        <f>O147+R147+U147+X147+AA147+AD147</f>
        <v>0</v>
      </c>
      <c r="AH147" s="52">
        <f>P147+S147+V147+Y147+AB147+AE147</f>
        <v>3</v>
      </c>
      <c r="AI147" s="62"/>
      <c r="AJ147" s="167"/>
      <c r="AK147" s="167"/>
      <c r="AL147" s="167"/>
      <c r="AM147" s="167"/>
      <c r="AN147" s="167"/>
      <c r="AO147" s="167"/>
      <c r="AP147" s="167">
        <f t="shared" si="155"/>
        <v>12</v>
      </c>
      <c r="AQ147" s="167"/>
      <c r="AR147" s="167"/>
      <c r="AS147" s="167">
        <f t="shared" si="156"/>
        <v>0</v>
      </c>
      <c r="AT147" s="167"/>
      <c r="AU147" s="167"/>
      <c r="AV147" s="167">
        <f t="shared" si="157"/>
        <v>0</v>
      </c>
      <c r="AW147" s="167"/>
      <c r="AX147" s="167"/>
      <c r="AY147" s="167">
        <f t="shared" si="158"/>
        <v>0</v>
      </c>
      <c r="AZ147" s="167"/>
      <c r="BA147" s="167"/>
    </row>
    <row r="148" spans="1:71" ht="15" hidden="1" customHeight="1" x14ac:dyDescent="0.25">
      <c r="A148" s="347" t="s">
        <v>162</v>
      </c>
      <c r="B148" s="278">
        <v>0</v>
      </c>
      <c r="C148" s="331">
        <f t="shared" si="159"/>
        <v>0</v>
      </c>
      <c r="D148" s="336">
        <v>0</v>
      </c>
      <c r="E148" s="331">
        <f t="shared" si="169"/>
        <v>0</v>
      </c>
      <c r="F148" s="336"/>
      <c r="G148" s="331">
        <f t="shared" si="170"/>
        <v>0</v>
      </c>
      <c r="H148" s="336"/>
      <c r="I148" s="331"/>
      <c r="J148" s="336"/>
      <c r="K148" s="331"/>
      <c r="L148" s="336"/>
      <c r="M148" s="331"/>
      <c r="N148" s="279">
        <f t="shared" si="171"/>
        <v>0</v>
      </c>
      <c r="O148" s="259"/>
      <c r="P148" s="260"/>
      <c r="Q148" s="279">
        <f t="shared" si="161"/>
        <v>2</v>
      </c>
      <c r="R148" s="259"/>
      <c r="S148" s="260">
        <v>2</v>
      </c>
      <c r="T148" s="279">
        <f t="shared" si="162"/>
        <v>0</v>
      </c>
      <c r="U148" s="259"/>
      <c r="V148" s="260"/>
      <c r="W148" s="279">
        <f t="shared" si="163"/>
        <v>0</v>
      </c>
      <c r="X148" s="259"/>
      <c r="Y148" s="260"/>
      <c r="Z148" s="279">
        <f t="shared" si="164"/>
        <v>0</v>
      </c>
      <c r="AA148" s="259"/>
      <c r="AB148" s="260"/>
      <c r="AC148" s="279">
        <f t="shared" si="165"/>
        <v>0</v>
      </c>
      <c r="AD148" s="259"/>
      <c r="AE148" s="260">
        <v>0</v>
      </c>
      <c r="AF148" s="280">
        <f t="shared" si="172"/>
        <v>2</v>
      </c>
      <c r="AG148" s="50">
        <f t="shared" ref="AG148:AH152" si="173">O148+R148+U148+X148+AA148+AD148</f>
        <v>0</v>
      </c>
      <c r="AH148" s="52">
        <f t="shared" si="173"/>
        <v>2</v>
      </c>
      <c r="AI148" s="62"/>
      <c r="AJ148" s="167"/>
      <c r="AK148" s="167"/>
      <c r="AL148" s="167"/>
      <c r="AM148" s="167"/>
      <c r="AN148" s="167"/>
      <c r="AO148" s="167"/>
      <c r="AP148" s="167">
        <f t="shared" si="155"/>
        <v>0</v>
      </c>
      <c r="AQ148" s="167"/>
      <c r="AR148" s="167"/>
      <c r="AS148" s="167">
        <f t="shared" si="156"/>
        <v>0</v>
      </c>
      <c r="AT148" s="167"/>
      <c r="AU148" s="167"/>
      <c r="AV148" s="167">
        <f t="shared" si="157"/>
        <v>0</v>
      </c>
      <c r="AW148" s="167"/>
      <c r="AX148" s="167"/>
      <c r="AY148" s="167">
        <f t="shared" si="158"/>
        <v>0</v>
      </c>
      <c r="AZ148" s="167"/>
      <c r="BA148" s="167"/>
    </row>
    <row r="149" spans="1:71" ht="15" hidden="1" customHeight="1" x14ac:dyDescent="0.25">
      <c r="A149" s="347" t="s">
        <v>161</v>
      </c>
      <c r="B149" s="278">
        <v>0</v>
      </c>
      <c r="C149" s="331">
        <f t="shared" si="159"/>
        <v>0</v>
      </c>
      <c r="D149" s="336">
        <v>0</v>
      </c>
      <c r="E149" s="331">
        <f t="shared" si="169"/>
        <v>0</v>
      </c>
      <c r="F149" s="336"/>
      <c r="G149" s="331">
        <f t="shared" si="170"/>
        <v>0</v>
      </c>
      <c r="H149" s="336"/>
      <c r="I149" s="331"/>
      <c r="J149" s="336"/>
      <c r="K149" s="331"/>
      <c r="L149" s="336"/>
      <c r="M149" s="331"/>
      <c r="N149" s="279">
        <f t="shared" si="171"/>
        <v>0</v>
      </c>
      <c r="O149" s="259"/>
      <c r="P149" s="260"/>
      <c r="Q149" s="279">
        <f t="shared" si="161"/>
        <v>1</v>
      </c>
      <c r="R149" s="259"/>
      <c r="S149" s="260">
        <v>1</v>
      </c>
      <c r="T149" s="279">
        <f t="shared" si="162"/>
        <v>0</v>
      </c>
      <c r="U149" s="259"/>
      <c r="V149" s="260"/>
      <c r="W149" s="279">
        <f t="shared" si="163"/>
        <v>0</v>
      </c>
      <c r="X149" s="259"/>
      <c r="Y149" s="260"/>
      <c r="Z149" s="279">
        <f t="shared" si="164"/>
        <v>0</v>
      </c>
      <c r="AA149" s="259"/>
      <c r="AB149" s="260"/>
      <c r="AC149" s="279">
        <f t="shared" si="165"/>
        <v>0</v>
      </c>
      <c r="AD149" s="259"/>
      <c r="AE149" s="260"/>
      <c r="AF149" s="280">
        <f t="shared" si="172"/>
        <v>1</v>
      </c>
      <c r="AG149" s="50">
        <f t="shared" si="173"/>
        <v>0</v>
      </c>
      <c r="AH149" s="52">
        <f t="shared" si="173"/>
        <v>1</v>
      </c>
      <c r="AI149" s="62"/>
      <c r="AJ149" s="167"/>
      <c r="AK149" s="167"/>
      <c r="AL149" s="167"/>
      <c r="AM149" s="167"/>
      <c r="AN149" s="167"/>
      <c r="AO149" s="167"/>
      <c r="AP149" s="167">
        <f t="shared" si="155"/>
        <v>0</v>
      </c>
      <c r="AQ149" s="167"/>
      <c r="AR149" s="167"/>
      <c r="AS149" s="167">
        <f t="shared" si="156"/>
        <v>0</v>
      </c>
      <c r="AT149" s="167"/>
      <c r="AU149" s="167"/>
      <c r="AV149" s="167">
        <f t="shared" si="157"/>
        <v>0</v>
      </c>
      <c r="AW149" s="167"/>
      <c r="AX149" s="167"/>
      <c r="AY149" s="167">
        <f t="shared" si="158"/>
        <v>0</v>
      </c>
      <c r="AZ149" s="167"/>
      <c r="BA149" s="167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</row>
    <row r="150" spans="1:71" ht="15" hidden="1" customHeight="1" x14ac:dyDescent="0.25">
      <c r="A150" s="347" t="s">
        <v>163</v>
      </c>
      <c r="B150" s="278">
        <v>0</v>
      </c>
      <c r="C150" s="331">
        <f t="shared" si="159"/>
        <v>0</v>
      </c>
      <c r="D150" s="336">
        <v>0</v>
      </c>
      <c r="E150" s="331">
        <f t="shared" si="169"/>
        <v>0</v>
      </c>
      <c r="F150" s="336"/>
      <c r="G150" s="331">
        <f t="shared" si="170"/>
        <v>0</v>
      </c>
      <c r="H150" s="336"/>
      <c r="I150" s="331"/>
      <c r="J150" s="336"/>
      <c r="K150" s="331"/>
      <c r="L150" s="336"/>
      <c r="M150" s="331"/>
      <c r="N150" s="279">
        <f t="shared" si="171"/>
        <v>0</v>
      </c>
      <c r="O150" s="259"/>
      <c r="P150" s="260"/>
      <c r="Q150" s="279">
        <f t="shared" si="161"/>
        <v>1</v>
      </c>
      <c r="R150" s="259"/>
      <c r="S150" s="260">
        <v>1</v>
      </c>
      <c r="T150" s="279">
        <f t="shared" si="162"/>
        <v>0</v>
      </c>
      <c r="U150" s="259"/>
      <c r="V150" s="260"/>
      <c r="W150" s="279">
        <f t="shared" si="163"/>
        <v>0</v>
      </c>
      <c r="X150" s="259"/>
      <c r="Y150" s="260">
        <v>0</v>
      </c>
      <c r="Z150" s="279">
        <f t="shared" si="164"/>
        <v>0</v>
      </c>
      <c r="AA150" s="259"/>
      <c r="AB150" s="260">
        <v>0</v>
      </c>
      <c r="AC150" s="279">
        <f t="shared" si="165"/>
        <v>0</v>
      </c>
      <c r="AD150" s="259"/>
      <c r="AE150" s="260"/>
      <c r="AF150" s="280">
        <f t="shared" si="172"/>
        <v>1</v>
      </c>
      <c r="AG150" s="50">
        <f t="shared" si="173"/>
        <v>0</v>
      </c>
      <c r="AH150" s="52">
        <f t="shared" si="173"/>
        <v>1</v>
      </c>
      <c r="AI150" s="62"/>
      <c r="AJ150" s="167"/>
      <c r="AK150" s="167"/>
      <c r="AL150" s="167"/>
      <c r="AM150" s="167"/>
      <c r="AN150" s="167"/>
      <c r="AO150" s="167"/>
      <c r="AP150" s="167">
        <f t="shared" si="155"/>
        <v>0</v>
      </c>
      <c r="AQ150" s="167"/>
      <c r="AR150" s="167"/>
      <c r="AS150" s="167">
        <f xml:space="preserve"> IF(W150=0, 0,IF(W150&gt;0, IF(W150&lt;=15,15-W150,IF(W150&lt;=30,30-W150,IF(W150&lt;=45,45-W150, 0)))))</f>
        <v>0</v>
      </c>
      <c r="AT150" s="167"/>
      <c r="AU150" s="167"/>
      <c r="AV150" s="167">
        <f t="shared" si="157"/>
        <v>0</v>
      </c>
      <c r="AW150" s="167"/>
      <c r="AX150" s="167"/>
      <c r="AY150" s="167">
        <f t="shared" si="158"/>
        <v>0</v>
      </c>
      <c r="AZ150" s="167"/>
      <c r="BA150" s="167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</row>
    <row r="151" spans="1:71" ht="15" hidden="1" customHeight="1" x14ac:dyDescent="0.25">
      <c r="A151" s="347" t="s">
        <v>226</v>
      </c>
      <c r="B151" s="278">
        <v>0</v>
      </c>
      <c r="C151" s="331">
        <f t="shared" si="159"/>
        <v>0</v>
      </c>
      <c r="D151" s="336">
        <v>0</v>
      </c>
      <c r="E151" s="331">
        <f t="shared" si="169"/>
        <v>0</v>
      </c>
      <c r="F151" s="336"/>
      <c r="G151" s="331">
        <f t="shared" si="170"/>
        <v>0</v>
      </c>
      <c r="H151" s="336"/>
      <c r="I151" s="331"/>
      <c r="J151" s="336"/>
      <c r="K151" s="331"/>
      <c r="L151" s="336"/>
      <c r="M151" s="331"/>
      <c r="N151" s="279">
        <f t="shared" si="171"/>
        <v>0</v>
      </c>
      <c r="O151" s="259"/>
      <c r="P151" s="260"/>
      <c r="Q151" s="279">
        <f t="shared" si="161"/>
        <v>2</v>
      </c>
      <c r="R151" s="259"/>
      <c r="S151" s="260">
        <v>2</v>
      </c>
      <c r="T151" s="279">
        <f t="shared" si="162"/>
        <v>0</v>
      </c>
      <c r="U151" s="259"/>
      <c r="V151" s="260"/>
      <c r="W151" s="279">
        <f t="shared" si="163"/>
        <v>0</v>
      </c>
      <c r="X151" s="259"/>
      <c r="Y151" s="260"/>
      <c r="Z151" s="279">
        <f t="shared" si="164"/>
        <v>0</v>
      </c>
      <c r="AA151" s="259"/>
      <c r="AB151" s="260"/>
      <c r="AC151" s="279">
        <f t="shared" si="165"/>
        <v>0</v>
      </c>
      <c r="AD151" s="259"/>
      <c r="AE151" s="260"/>
      <c r="AF151" s="280">
        <f t="shared" si="172"/>
        <v>2</v>
      </c>
      <c r="AG151" s="50">
        <f t="shared" si="173"/>
        <v>0</v>
      </c>
      <c r="AH151" s="52">
        <f t="shared" si="173"/>
        <v>2</v>
      </c>
      <c r="AI151" s="62"/>
      <c r="AJ151" s="167"/>
      <c r="AK151" s="167"/>
      <c r="AL151" s="167"/>
      <c r="AM151" s="167"/>
      <c r="AN151" s="167"/>
      <c r="AO151" s="167"/>
      <c r="AP151" s="167">
        <f t="shared" si="155"/>
        <v>0</v>
      </c>
      <c r="AQ151" s="167"/>
      <c r="AR151" s="167"/>
      <c r="AS151" s="167">
        <f xml:space="preserve"> IF(W151=0, 0,IF(W151&gt;0, IF(W151&lt;=15,15-W151,IF(W151&lt;=30,30-W151,IF(W151&lt;=45,45-W151, 0)))))</f>
        <v>0</v>
      </c>
      <c r="AT151" s="167"/>
      <c r="AU151" s="167"/>
      <c r="AV151" s="167">
        <f t="shared" si="157"/>
        <v>0</v>
      </c>
      <c r="AW151" s="167"/>
      <c r="AX151" s="167"/>
      <c r="AY151" s="167">
        <f t="shared" si="158"/>
        <v>0</v>
      </c>
      <c r="AZ151" s="167"/>
      <c r="BA151" s="167"/>
    </row>
    <row r="152" spans="1:71" ht="15.6" hidden="1" customHeight="1" x14ac:dyDescent="0.25">
      <c r="A152" s="188" t="s">
        <v>164</v>
      </c>
      <c r="B152" s="281">
        <v>0</v>
      </c>
      <c r="C152" s="332">
        <f t="shared" si="159"/>
        <v>0</v>
      </c>
      <c r="D152" s="348">
        <v>0</v>
      </c>
      <c r="E152" s="332">
        <f t="shared" si="169"/>
        <v>0</v>
      </c>
      <c r="F152" s="348">
        <v>0</v>
      </c>
      <c r="G152" s="333">
        <f t="shared" si="170"/>
        <v>0</v>
      </c>
      <c r="H152" s="329"/>
      <c r="I152" s="18"/>
      <c r="J152" s="329"/>
      <c r="K152" s="18"/>
      <c r="L152" s="329"/>
      <c r="M152" s="18"/>
      <c r="N152" s="279">
        <f t="shared" si="171"/>
        <v>0</v>
      </c>
      <c r="O152" s="104">
        <v>0</v>
      </c>
      <c r="P152" s="105">
        <v>0</v>
      </c>
      <c r="Q152" s="279">
        <f t="shared" si="161"/>
        <v>0</v>
      </c>
      <c r="R152" s="104">
        <v>0</v>
      </c>
      <c r="S152" s="105">
        <v>0</v>
      </c>
      <c r="T152" s="103">
        <f>U152+V152</f>
        <v>0</v>
      </c>
      <c r="U152" s="104">
        <v>0</v>
      </c>
      <c r="V152" s="105"/>
      <c r="W152" s="103">
        <f>X152+Y152</f>
        <v>0</v>
      </c>
      <c r="X152" s="104">
        <v>0</v>
      </c>
      <c r="Y152" s="105">
        <v>0</v>
      </c>
      <c r="Z152" s="103">
        <f>AA152+AB152</f>
        <v>0</v>
      </c>
      <c r="AA152" s="104">
        <v>0</v>
      </c>
      <c r="AB152" s="105">
        <v>0</v>
      </c>
      <c r="AC152" s="103">
        <f>AD152+AE152</f>
        <v>0</v>
      </c>
      <c r="AD152" s="104">
        <v>0</v>
      </c>
      <c r="AE152" s="105">
        <v>0</v>
      </c>
      <c r="AF152" s="280">
        <f t="shared" si="172"/>
        <v>0</v>
      </c>
      <c r="AG152" s="50">
        <f t="shared" si="173"/>
        <v>0</v>
      </c>
      <c r="AH152" s="52">
        <f t="shared" si="173"/>
        <v>0</v>
      </c>
      <c r="AI152" s="62"/>
      <c r="AJ152" s="167"/>
      <c r="AK152" s="167"/>
      <c r="AL152" s="167"/>
      <c r="AM152" s="167"/>
      <c r="AN152" s="167"/>
      <c r="AO152" s="167"/>
      <c r="AP152" s="167">
        <f t="shared" si="155"/>
        <v>0</v>
      </c>
      <c r="AQ152" s="167"/>
      <c r="AR152" s="167"/>
      <c r="AS152" s="167">
        <f xml:space="preserve"> IF(W152=0, 0,IF(W152&gt;0, IF(W152&lt;=15,15-W152,IF(W152&lt;=25,25-W152,0))))</f>
        <v>0</v>
      </c>
      <c r="AT152" s="167"/>
      <c r="AU152" s="167"/>
      <c r="AV152" s="167">
        <f t="shared" si="157"/>
        <v>0</v>
      </c>
      <c r="AW152" s="167"/>
      <c r="AX152" s="167"/>
      <c r="AY152" s="167">
        <f t="shared" si="158"/>
        <v>0</v>
      </c>
      <c r="AZ152" s="167"/>
      <c r="BA152" s="167"/>
    </row>
    <row r="153" spans="1:71" s="283" customFormat="1" ht="15" hidden="1" customHeight="1" x14ac:dyDescent="0.25">
      <c r="A153" s="188" t="s">
        <v>227</v>
      </c>
      <c r="B153" s="281">
        <v>0</v>
      </c>
      <c r="C153" s="332">
        <f t="shared" si="159"/>
        <v>0</v>
      </c>
      <c r="D153" s="348">
        <v>0</v>
      </c>
      <c r="E153" s="333">
        <f t="shared" si="169"/>
        <v>0</v>
      </c>
      <c r="F153" s="348"/>
      <c r="G153" s="333">
        <f t="shared" si="170"/>
        <v>0</v>
      </c>
      <c r="H153" s="329"/>
      <c r="I153" s="18"/>
      <c r="J153" s="329"/>
      <c r="K153" s="18"/>
      <c r="L153" s="329"/>
      <c r="M153" s="18"/>
      <c r="N153" s="103">
        <f>O153+P153</f>
        <v>0</v>
      </c>
      <c r="O153" s="104">
        <f>O156+O157</f>
        <v>0</v>
      </c>
      <c r="P153" s="105">
        <f>P156+P157</f>
        <v>0</v>
      </c>
      <c r="Q153" s="103">
        <f>R153+S153</f>
        <v>14</v>
      </c>
      <c r="R153" s="104">
        <f>R156+R157</f>
        <v>0</v>
      </c>
      <c r="S153" s="105">
        <f>S156+S157</f>
        <v>14</v>
      </c>
      <c r="T153" s="103">
        <f>U153+V153</f>
        <v>0</v>
      </c>
      <c r="U153" s="104">
        <f>U154+U155</f>
        <v>0</v>
      </c>
      <c r="V153" s="105"/>
      <c r="W153" s="103">
        <f>X153+Y153</f>
        <v>0</v>
      </c>
      <c r="X153" s="104">
        <f>X154+X155</f>
        <v>0</v>
      </c>
      <c r="Y153" s="105">
        <v>0</v>
      </c>
      <c r="Z153" s="103">
        <f>AA153+AB153</f>
        <v>0</v>
      </c>
      <c r="AA153" s="104">
        <f>AA154+AA155</f>
        <v>0</v>
      </c>
      <c r="AB153" s="105">
        <v>0</v>
      </c>
      <c r="AC153" s="103">
        <f>AD153+AE153</f>
        <v>0</v>
      </c>
      <c r="AD153" s="104">
        <f>AD154+AD155</f>
        <v>0</v>
      </c>
      <c r="AE153" s="105">
        <v>0</v>
      </c>
      <c r="AF153" s="282">
        <f>AG153+AH153</f>
        <v>14</v>
      </c>
      <c r="AG153" s="50">
        <f>AG156+AG157</f>
        <v>0</v>
      </c>
      <c r="AH153" s="52">
        <f>AH156+AH157</f>
        <v>14</v>
      </c>
      <c r="AI153" s="62"/>
      <c r="AJ153" s="167"/>
      <c r="AK153" s="167"/>
      <c r="AL153" s="167">
        <v>10</v>
      </c>
      <c r="AM153" s="167"/>
      <c r="AN153" s="167"/>
      <c r="AO153" s="167"/>
      <c r="AP153" s="167">
        <f t="shared" si="155"/>
        <v>0</v>
      </c>
      <c r="AQ153" s="167"/>
      <c r="AR153" s="167"/>
      <c r="AS153" s="167">
        <f xml:space="preserve"> IF(W153=0, 0,IF(W153&gt;0, IF(W153&lt;=15,15-W153,IF(W153&lt;=25,25-W153,0))))</f>
        <v>0</v>
      </c>
      <c r="AT153" s="167"/>
      <c r="AU153" s="167"/>
      <c r="AV153" s="167">
        <f t="shared" si="157"/>
        <v>0</v>
      </c>
      <c r="AW153" s="167"/>
      <c r="AX153" s="167"/>
      <c r="AY153" s="167">
        <f t="shared" si="158"/>
        <v>0</v>
      </c>
      <c r="AZ153" s="167"/>
      <c r="BA153" s="167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</row>
    <row r="154" spans="1:71" ht="15.6" hidden="1" customHeight="1" x14ac:dyDescent="0.25">
      <c r="A154" s="284" t="s">
        <v>228</v>
      </c>
      <c r="B154" s="28"/>
      <c r="C154" s="331">
        <f t="shared" si="159"/>
        <v>0</v>
      </c>
      <c r="D154" s="337"/>
      <c r="E154" s="18" t="e">
        <f>D154-#REF!</f>
        <v>#REF!</v>
      </c>
      <c r="F154" s="337"/>
      <c r="G154" s="18">
        <f t="shared" si="170"/>
        <v>0</v>
      </c>
      <c r="H154" s="337"/>
      <c r="I154" s="18">
        <f t="shared" ref="I154:I155" si="174">H154</f>
        <v>0</v>
      </c>
      <c r="J154" s="337"/>
      <c r="K154" s="18">
        <f t="shared" ref="K154:K155" si="175">J154</f>
        <v>0</v>
      </c>
      <c r="L154" s="337"/>
      <c r="M154" s="18">
        <f>L154-AD154</f>
        <v>0</v>
      </c>
      <c r="N154" s="103">
        <f t="shared" ref="N154:N157" si="176">O154+P154</f>
        <v>0</v>
      </c>
      <c r="O154" s="178">
        <v>0</v>
      </c>
      <c r="P154" s="179"/>
      <c r="Q154" s="103">
        <f t="shared" ref="Q154:Q157" si="177">R154+S154</f>
        <v>0</v>
      </c>
      <c r="R154" s="178">
        <v>0</v>
      </c>
      <c r="S154" s="179"/>
      <c r="T154" s="229">
        <v>0</v>
      </c>
      <c r="U154" s="178">
        <v>0</v>
      </c>
      <c r="V154" s="179"/>
      <c r="W154" s="229">
        <v>0</v>
      </c>
      <c r="X154" s="178">
        <v>0</v>
      </c>
      <c r="Y154" s="179">
        <v>0</v>
      </c>
      <c r="Z154" s="229">
        <v>0</v>
      </c>
      <c r="AA154" s="178">
        <v>0</v>
      </c>
      <c r="AB154" s="179">
        <v>0</v>
      </c>
      <c r="AC154" s="229">
        <v>0</v>
      </c>
      <c r="AD154" s="178">
        <v>0</v>
      </c>
      <c r="AE154" s="179">
        <v>0</v>
      </c>
      <c r="AF154" s="42">
        <f t="shared" si="172"/>
        <v>0</v>
      </c>
      <c r="AG154" s="57">
        <f>U154+X154+AA154+AD154</f>
        <v>0</v>
      </c>
      <c r="AH154" s="59">
        <f>V154+Y154+AB154+AE154</f>
        <v>0</v>
      </c>
      <c r="AI154" s="62"/>
      <c r="AJ154" s="167" t="e">
        <f xml:space="preserve"> IF(#REF!=0, 0,IF(#REF!&gt;0, IF(#REF!&lt;=15,15-#REF!,IF(#REF!&lt;=30,30-#REF!,IF(#REF!&lt;=45,45-#REF!, 0)))))</f>
        <v>#REF!</v>
      </c>
      <c r="AK154" s="167"/>
      <c r="AL154" s="167"/>
      <c r="AM154" s="167" t="e">
        <f xml:space="preserve"> IF(#REF!=0, 0,IF(#REF!&gt;0, IF(#REF!&lt;=15,15-#REF!,IF(#REF!&lt;=30,30-#REF!,IF(#REF!&lt;=45,45-#REF!, 0)))))</f>
        <v>#REF!</v>
      </c>
      <c r="AN154" s="167"/>
      <c r="AO154" s="167"/>
      <c r="AP154" s="167">
        <f xml:space="preserve"> IF(T154=0, 0,IF(T154&gt;0, IF(T154&lt;=15,15-T154,IF(T154&lt;=30,30-T154,IF(T154&lt;=45,45-T154, 0)))))</f>
        <v>0</v>
      </c>
      <c r="AQ154" s="167"/>
      <c r="AR154" s="167"/>
      <c r="AS154" s="167">
        <f xml:space="preserve"> IF(W154=0, 0,IF(W154&gt;0, IF(W154&lt;=15,15-W154,IF(W154&lt;=30,30-W154,IF(W154&lt;=45,45-W154, 0)))))</f>
        <v>0</v>
      </c>
      <c r="AT154" s="167"/>
      <c r="AU154" s="167"/>
      <c r="AV154" s="167">
        <f xml:space="preserve"> IF(Z154=0, 0,IF(Z154&gt;0, IF(Z154&lt;=15,15-Z154,IF(Z154&lt;=30,30-Z154,IF(Z154&lt;=45,45-Z154, 0)))))</f>
        <v>0</v>
      </c>
      <c r="AW154" s="167"/>
      <c r="AX154" s="167"/>
      <c r="AY154" s="167">
        <f xml:space="preserve"> IF(AC154=0, 0,IF(AC154&gt;0, IF(AC154&lt;=15,15-AC154,IF(AC154&lt;=30,30-AC154,IF(AC154&lt;=45,45-AC154, 0)))))</f>
        <v>0</v>
      </c>
      <c r="AZ154" s="167"/>
      <c r="BA154" s="167"/>
    </row>
    <row r="155" spans="1:71" s="286" customFormat="1" ht="15.6" hidden="1" customHeight="1" x14ac:dyDescent="0.25">
      <c r="A155" s="284" t="s">
        <v>229</v>
      </c>
      <c r="B155" s="28"/>
      <c r="C155" s="331">
        <f t="shared" si="159"/>
        <v>0</v>
      </c>
      <c r="D155" s="337"/>
      <c r="E155" s="18" t="e">
        <f>D155-#REF!</f>
        <v>#REF!</v>
      </c>
      <c r="F155" s="337"/>
      <c r="G155" s="18">
        <f t="shared" si="170"/>
        <v>0</v>
      </c>
      <c r="H155" s="337"/>
      <c r="I155" s="18">
        <f t="shared" si="174"/>
        <v>0</v>
      </c>
      <c r="J155" s="337"/>
      <c r="K155" s="18">
        <f t="shared" si="175"/>
        <v>0</v>
      </c>
      <c r="L155" s="337"/>
      <c r="M155" s="18">
        <f>L155-AD155</f>
        <v>0</v>
      </c>
      <c r="N155" s="103">
        <f t="shared" si="176"/>
        <v>0</v>
      </c>
      <c r="O155" s="178">
        <v>0</v>
      </c>
      <c r="P155" s="179"/>
      <c r="Q155" s="103">
        <f t="shared" si="177"/>
        <v>0</v>
      </c>
      <c r="R155" s="178">
        <v>0</v>
      </c>
      <c r="S155" s="179"/>
      <c r="T155" s="229">
        <f>U155+V155</f>
        <v>0</v>
      </c>
      <c r="U155" s="178">
        <v>0</v>
      </c>
      <c r="V155" s="179"/>
      <c r="W155" s="229">
        <f>X155+Y155</f>
        <v>0</v>
      </c>
      <c r="X155" s="178">
        <v>0</v>
      </c>
      <c r="Y155" s="179">
        <v>0</v>
      </c>
      <c r="Z155" s="229">
        <f>AA155+AB155</f>
        <v>0</v>
      </c>
      <c r="AA155" s="178">
        <v>0</v>
      </c>
      <c r="AB155" s="179">
        <v>0</v>
      </c>
      <c r="AC155" s="229">
        <f>AD155+AE155</f>
        <v>0</v>
      </c>
      <c r="AD155" s="178">
        <v>0</v>
      </c>
      <c r="AE155" s="179">
        <v>0</v>
      </c>
      <c r="AF155" s="53">
        <f t="shared" si="172"/>
        <v>0</v>
      </c>
      <c r="AG155" s="57">
        <f>U155+X155+AA155+AD155</f>
        <v>0</v>
      </c>
      <c r="AH155" s="59">
        <f>V155+Y155+AB155+AE155</f>
        <v>0</v>
      </c>
      <c r="AI155" s="62"/>
      <c r="AJ155" s="167" t="e">
        <f xml:space="preserve"> IF(#REF!=0, 0,IF(#REF!&gt;0, IF(#REF!&lt;=15,15-#REF!,IF(#REF!&lt;=30,30-#REF!,IF(#REF!&lt;=45,45-#REF!, 0)))))</f>
        <v>#REF!</v>
      </c>
      <c r="AK155" s="167"/>
      <c r="AL155" s="167"/>
      <c r="AM155" s="167" t="e">
        <f xml:space="preserve"> IF(#REF!=0, 0,IF(#REF!&gt;0, IF(#REF!&lt;=15,15-#REF!,IF(#REF!&lt;=30,30-#REF!,IF(#REF!&lt;=45,45-#REF!, 0)))))</f>
        <v>#REF!</v>
      </c>
      <c r="AN155" s="167"/>
      <c r="AO155" s="167"/>
      <c r="AP155" s="167">
        <f xml:space="preserve"> IF(T155=0, 0,IF(T155&gt;0, IF(T155&lt;=15,15-T155,IF(T155&lt;=30,30-T155,IF(T155&lt;=45,45-T155, 0)))))</f>
        <v>0</v>
      </c>
      <c r="AQ155" s="167"/>
      <c r="AR155" s="167"/>
      <c r="AS155" s="167">
        <f xml:space="preserve"> IF(W155=0, 0,IF(W155&gt;0, IF(W155&lt;=15,15-W155,IF(W155&lt;=30,30-W155,IF(W155&lt;=45,45-W155, 0)))))</f>
        <v>0</v>
      </c>
      <c r="AT155" s="167"/>
      <c r="AU155" s="167"/>
      <c r="AV155" s="167">
        <f xml:space="preserve"> IF(Z155=0, 0,IF(Z155&gt;0, IF(Z155&lt;=15,15-Z155,IF(Z155&lt;=30,30-Z155,IF(Z155&lt;=45,45-Z155, 0)))))</f>
        <v>0</v>
      </c>
      <c r="AW155" s="167"/>
      <c r="AX155" s="167"/>
      <c r="AY155" s="167">
        <f xml:space="preserve"> IF(AC155=0, 0,IF(AC155&gt;0, IF(AC155&lt;=15,15-AC155,IF(AC155&lt;=30,30-AC155,IF(AC155&lt;=45,45-AC155, 0)))))</f>
        <v>0</v>
      </c>
      <c r="AZ155" s="167"/>
      <c r="BA155" s="167"/>
      <c r="BB155" s="285"/>
      <c r="BC155" s="285"/>
      <c r="BD155" s="285"/>
      <c r="BE155" s="285"/>
      <c r="BF155" s="285"/>
      <c r="BG155" s="285"/>
      <c r="BH155" s="285"/>
      <c r="BI155" s="285"/>
      <c r="BJ155" s="285"/>
      <c r="BK155" s="285"/>
      <c r="BL155" s="285"/>
      <c r="BM155" s="285"/>
      <c r="BN155" s="285"/>
      <c r="BO155" s="285"/>
      <c r="BP155" s="285"/>
      <c r="BQ155" s="285"/>
      <c r="BR155" s="285"/>
      <c r="BS155" s="285"/>
    </row>
    <row r="156" spans="1:71" s="286" customFormat="1" ht="15" hidden="1" customHeight="1" x14ac:dyDescent="0.25">
      <c r="A156" s="287" t="s">
        <v>230</v>
      </c>
      <c r="B156" s="28">
        <v>0</v>
      </c>
      <c r="C156" s="331">
        <f t="shared" si="159"/>
        <v>0</v>
      </c>
      <c r="D156" s="337"/>
      <c r="E156" s="18"/>
      <c r="F156" s="337"/>
      <c r="G156" s="18"/>
      <c r="H156" s="337"/>
      <c r="I156" s="18"/>
      <c r="J156" s="337"/>
      <c r="K156" s="18"/>
      <c r="L156" s="337"/>
      <c r="M156" s="18"/>
      <c r="N156" s="103">
        <f t="shared" si="176"/>
        <v>0</v>
      </c>
      <c r="O156" s="178">
        <v>0</v>
      </c>
      <c r="P156" s="179"/>
      <c r="Q156" s="103">
        <f t="shared" si="177"/>
        <v>1</v>
      </c>
      <c r="R156" s="178">
        <v>0</v>
      </c>
      <c r="S156" s="179">
        <v>1</v>
      </c>
      <c r="T156" s="229"/>
      <c r="U156" s="178"/>
      <c r="V156" s="179"/>
      <c r="W156" s="229"/>
      <c r="X156" s="178"/>
      <c r="Y156" s="179"/>
      <c r="Z156" s="229"/>
      <c r="AA156" s="178"/>
      <c r="AB156" s="179"/>
      <c r="AC156" s="229"/>
      <c r="AD156" s="178"/>
      <c r="AE156" s="179"/>
      <c r="AF156" s="53">
        <f>AG156+AH156</f>
        <v>1</v>
      </c>
      <c r="AG156" s="57">
        <f>O156+R156</f>
        <v>0</v>
      </c>
      <c r="AH156" s="59">
        <f>P156+S156</f>
        <v>1</v>
      </c>
      <c r="AI156" s="62"/>
      <c r="AJ156" s="167"/>
      <c r="AK156" s="167"/>
      <c r="AL156" s="167"/>
      <c r="AM156" s="167"/>
      <c r="AN156" s="167"/>
      <c r="AO156" s="167"/>
      <c r="AP156" s="167"/>
      <c r="AQ156" s="167"/>
      <c r="AR156" s="167"/>
      <c r="AS156" s="167"/>
      <c r="AT156" s="167"/>
      <c r="AU156" s="167"/>
      <c r="AV156" s="167"/>
      <c r="AW156" s="167"/>
      <c r="AX156" s="167"/>
      <c r="AY156" s="167"/>
      <c r="AZ156" s="167"/>
      <c r="BA156" s="167"/>
      <c r="BB156" s="285"/>
      <c r="BC156" s="285"/>
      <c r="BD156" s="285"/>
      <c r="BE156" s="285"/>
      <c r="BF156" s="285"/>
      <c r="BG156" s="285"/>
      <c r="BH156" s="285"/>
      <c r="BI156" s="285"/>
      <c r="BJ156" s="285"/>
      <c r="BK156" s="285"/>
      <c r="BL156" s="285"/>
      <c r="BM156" s="285"/>
      <c r="BN156" s="285"/>
      <c r="BO156" s="285"/>
      <c r="BP156" s="285"/>
      <c r="BQ156" s="285"/>
      <c r="BR156" s="285"/>
      <c r="BS156" s="285"/>
    </row>
    <row r="157" spans="1:71" s="286" customFormat="1" ht="15" hidden="1" customHeight="1" x14ac:dyDescent="0.25">
      <c r="A157" s="287" t="s">
        <v>231</v>
      </c>
      <c r="B157" s="28">
        <v>0</v>
      </c>
      <c r="C157" s="331">
        <f t="shared" si="159"/>
        <v>0</v>
      </c>
      <c r="D157" s="337"/>
      <c r="E157" s="18"/>
      <c r="F157" s="337"/>
      <c r="G157" s="18"/>
      <c r="H157" s="337"/>
      <c r="I157" s="18"/>
      <c r="J157" s="337"/>
      <c r="K157" s="18"/>
      <c r="L157" s="337"/>
      <c r="M157" s="18"/>
      <c r="N157" s="103">
        <f t="shared" si="176"/>
        <v>0</v>
      </c>
      <c r="O157" s="178">
        <v>0</v>
      </c>
      <c r="P157" s="179"/>
      <c r="Q157" s="103">
        <f t="shared" si="177"/>
        <v>13</v>
      </c>
      <c r="R157" s="178">
        <v>0</v>
      </c>
      <c r="S157" s="179">
        <v>13</v>
      </c>
      <c r="T157" s="229"/>
      <c r="U157" s="178"/>
      <c r="V157" s="179"/>
      <c r="W157" s="229"/>
      <c r="X157" s="178"/>
      <c r="Y157" s="179"/>
      <c r="Z157" s="229"/>
      <c r="AA157" s="178"/>
      <c r="AB157" s="179"/>
      <c r="AC157" s="229"/>
      <c r="AD157" s="178"/>
      <c r="AE157" s="179"/>
      <c r="AF157" s="53">
        <f>AG157+AH157</f>
        <v>13</v>
      </c>
      <c r="AG157" s="57">
        <f>O157+R157</f>
        <v>0</v>
      </c>
      <c r="AH157" s="59">
        <f>P157+S157</f>
        <v>13</v>
      </c>
      <c r="AI157" s="62"/>
      <c r="AJ157" s="167"/>
      <c r="AK157" s="167"/>
      <c r="AL157" s="167"/>
      <c r="AM157" s="167"/>
      <c r="AN157" s="167"/>
      <c r="AO157" s="167"/>
      <c r="AP157" s="167"/>
      <c r="AQ157" s="167"/>
      <c r="AR157" s="167"/>
      <c r="AS157" s="167"/>
      <c r="AT157" s="167"/>
      <c r="AU157" s="167"/>
      <c r="AV157" s="167"/>
      <c r="AW157" s="167"/>
      <c r="AX157" s="167"/>
      <c r="AY157" s="167"/>
      <c r="AZ157" s="167"/>
      <c r="BA157" s="167"/>
      <c r="BB157" s="285"/>
      <c r="BC157" s="285"/>
      <c r="BD157" s="285"/>
      <c r="BE157" s="285"/>
      <c r="BF157" s="285"/>
      <c r="BG157" s="285"/>
      <c r="BH157" s="285"/>
      <c r="BI157" s="285"/>
      <c r="BJ157" s="285"/>
      <c r="BK157" s="285"/>
      <c r="BL157" s="285"/>
      <c r="BM157" s="285"/>
      <c r="BN157" s="285"/>
      <c r="BO157" s="285"/>
      <c r="BP157" s="285"/>
      <c r="BQ157" s="285"/>
      <c r="BR157" s="285"/>
      <c r="BS157" s="285"/>
    </row>
    <row r="158" spans="1:71" s="286" customFormat="1" ht="20.25" hidden="1" customHeight="1" x14ac:dyDescent="0.25">
      <c r="A158" s="132" t="s">
        <v>76</v>
      </c>
      <c r="B158" s="251">
        <f t="shared" ref="B158:M158" si="178">B110</f>
        <v>5</v>
      </c>
      <c r="C158" s="251">
        <f t="shared" si="178"/>
        <v>0</v>
      </c>
      <c r="D158" s="251">
        <f t="shared" si="178"/>
        <v>0</v>
      </c>
      <c r="E158" s="251">
        <f t="shared" si="178"/>
        <v>0</v>
      </c>
      <c r="F158" s="251">
        <f t="shared" si="178"/>
        <v>0</v>
      </c>
      <c r="G158" s="251">
        <f t="shared" si="178"/>
        <v>0</v>
      </c>
      <c r="H158" s="251">
        <f t="shared" si="178"/>
        <v>0</v>
      </c>
      <c r="I158" s="251">
        <f t="shared" si="178"/>
        <v>0</v>
      </c>
      <c r="J158" s="251">
        <f t="shared" si="178"/>
        <v>0</v>
      </c>
      <c r="K158" s="251">
        <f t="shared" si="178"/>
        <v>0</v>
      </c>
      <c r="L158" s="251">
        <f t="shared" si="178"/>
        <v>0</v>
      </c>
      <c r="M158" s="251">
        <f t="shared" si="178"/>
        <v>0</v>
      </c>
      <c r="N158" s="288">
        <f t="shared" ref="N158:AH158" si="179">N110+N135+N139</f>
        <v>0</v>
      </c>
      <c r="O158" s="288">
        <f t="shared" si="179"/>
        <v>0</v>
      </c>
      <c r="P158" s="288">
        <f t="shared" si="179"/>
        <v>0</v>
      </c>
      <c r="Q158" s="288">
        <f t="shared" si="179"/>
        <v>57</v>
      </c>
      <c r="R158" s="288">
        <f t="shared" si="179"/>
        <v>0</v>
      </c>
      <c r="S158" s="288">
        <f t="shared" si="179"/>
        <v>57</v>
      </c>
      <c r="T158" s="288">
        <f t="shared" si="179"/>
        <v>44</v>
      </c>
      <c r="U158" s="288">
        <f t="shared" si="179"/>
        <v>0</v>
      </c>
      <c r="V158" s="288">
        <f t="shared" si="179"/>
        <v>44</v>
      </c>
      <c r="W158" s="288">
        <f t="shared" si="179"/>
        <v>49</v>
      </c>
      <c r="X158" s="288">
        <f t="shared" si="179"/>
        <v>0</v>
      </c>
      <c r="Y158" s="288">
        <f t="shared" si="179"/>
        <v>49</v>
      </c>
      <c r="Z158" s="288">
        <f t="shared" si="179"/>
        <v>36</v>
      </c>
      <c r="AA158" s="288">
        <f t="shared" si="179"/>
        <v>0</v>
      </c>
      <c r="AB158" s="288">
        <f t="shared" si="179"/>
        <v>36</v>
      </c>
      <c r="AC158" s="288">
        <f t="shared" si="179"/>
        <v>21</v>
      </c>
      <c r="AD158" s="288">
        <f t="shared" si="179"/>
        <v>0</v>
      </c>
      <c r="AE158" s="288">
        <f t="shared" si="179"/>
        <v>21</v>
      </c>
      <c r="AF158" s="288">
        <f t="shared" si="179"/>
        <v>207</v>
      </c>
      <c r="AG158" s="288">
        <f t="shared" si="179"/>
        <v>0</v>
      </c>
      <c r="AH158" s="288">
        <f t="shared" si="179"/>
        <v>207</v>
      </c>
      <c r="AI158" s="289"/>
      <c r="AJ158" s="288"/>
      <c r="AK158" s="288"/>
      <c r="AL158" s="288"/>
      <c r="AM158" s="288"/>
      <c r="AN158" s="288"/>
      <c r="AO158" s="288"/>
      <c r="AP158" s="288"/>
      <c r="AQ158" s="288"/>
      <c r="AR158" s="288"/>
      <c r="AS158" s="288"/>
      <c r="AT158" s="288"/>
      <c r="AU158" s="288"/>
      <c r="AV158" s="288"/>
      <c r="AW158" s="288"/>
      <c r="AX158" s="288"/>
      <c r="AY158" s="288"/>
      <c r="AZ158" s="288"/>
      <c r="BA158" s="288"/>
      <c r="BB158" s="285"/>
      <c r="BC158" s="285"/>
      <c r="BD158" s="285"/>
      <c r="BE158" s="285"/>
      <c r="BF158" s="285"/>
      <c r="BG158" s="285"/>
      <c r="BH158" s="285"/>
      <c r="BI158" s="285"/>
      <c r="BJ158" s="285"/>
      <c r="BK158" s="285"/>
      <c r="BL158" s="285"/>
      <c r="BM158" s="285"/>
      <c r="BN158" s="285"/>
      <c r="BO158" s="285"/>
      <c r="BP158" s="285"/>
      <c r="BQ158" s="285"/>
      <c r="BR158" s="285"/>
      <c r="BS158" s="285"/>
    </row>
    <row r="159" spans="1:71" s="286" customFormat="1" ht="20.25" hidden="1" customHeight="1" x14ac:dyDescent="0.25">
      <c r="A159" s="290" t="s">
        <v>170</v>
      </c>
      <c r="B159" s="193"/>
      <c r="C159" s="193"/>
      <c r="D159" s="193"/>
      <c r="E159" s="193"/>
      <c r="F159" s="193"/>
      <c r="G159" s="193"/>
      <c r="H159" s="193"/>
      <c r="I159" s="193"/>
      <c r="J159" s="193"/>
      <c r="K159" s="193"/>
      <c r="L159" s="193"/>
      <c r="M159" s="193"/>
      <c r="N159" s="257">
        <f t="shared" ref="N159:AH159" si="180">N46+N71+N84+N108+N158</f>
        <v>17</v>
      </c>
      <c r="O159" s="257">
        <f t="shared" si="180"/>
        <v>1</v>
      </c>
      <c r="P159" s="257">
        <f t="shared" si="180"/>
        <v>16</v>
      </c>
      <c r="Q159" s="257">
        <f t="shared" si="180"/>
        <v>351</v>
      </c>
      <c r="R159" s="257">
        <f t="shared" si="180"/>
        <v>77</v>
      </c>
      <c r="S159" s="257">
        <f t="shared" si="180"/>
        <v>274</v>
      </c>
      <c r="T159" s="257">
        <f t="shared" si="180"/>
        <v>288</v>
      </c>
      <c r="U159" s="257">
        <f t="shared" si="180"/>
        <v>71</v>
      </c>
      <c r="V159" s="257">
        <f t="shared" si="180"/>
        <v>217</v>
      </c>
      <c r="W159" s="257">
        <f t="shared" si="180"/>
        <v>201</v>
      </c>
      <c r="X159" s="257">
        <f t="shared" si="180"/>
        <v>57</v>
      </c>
      <c r="Y159" s="257">
        <f t="shared" si="180"/>
        <v>144</v>
      </c>
      <c r="Z159" s="257">
        <f t="shared" si="180"/>
        <v>273</v>
      </c>
      <c r="AA159" s="257">
        <f t="shared" si="180"/>
        <v>59</v>
      </c>
      <c r="AB159" s="257">
        <f t="shared" si="180"/>
        <v>214</v>
      </c>
      <c r="AC159" s="257">
        <f t="shared" si="180"/>
        <v>21</v>
      </c>
      <c r="AD159" s="257">
        <f t="shared" si="180"/>
        <v>0</v>
      </c>
      <c r="AE159" s="257">
        <f t="shared" si="180"/>
        <v>21</v>
      </c>
      <c r="AF159" s="257">
        <f t="shared" si="180"/>
        <v>1179</v>
      </c>
      <c r="AG159" s="257">
        <f t="shared" si="180"/>
        <v>265</v>
      </c>
      <c r="AH159" s="257">
        <f t="shared" si="180"/>
        <v>914</v>
      </c>
      <c r="AI159" s="291"/>
      <c r="AJ159" s="257"/>
      <c r="AK159" s="257"/>
      <c r="AL159" s="257"/>
      <c r="AM159" s="257"/>
      <c r="AN159" s="257"/>
      <c r="AO159" s="257"/>
      <c r="AP159" s="257"/>
      <c r="AQ159" s="257"/>
      <c r="AR159" s="257"/>
      <c r="AS159" s="257"/>
      <c r="AT159" s="257"/>
      <c r="AU159" s="257"/>
      <c r="AV159" s="257"/>
      <c r="AW159" s="257"/>
      <c r="AX159" s="257"/>
      <c r="AY159" s="257"/>
      <c r="AZ159" s="257"/>
      <c r="BA159" s="257"/>
      <c r="BB159" s="285"/>
      <c r="BC159" s="285"/>
      <c r="BD159" s="285"/>
      <c r="BE159" s="285"/>
      <c r="BF159" s="285"/>
      <c r="BG159" s="285"/>
      <c r="BH159" s="285"/>
      <c r="BI159" s="285"/>
      <c r="BJ159" s="285"/>
      <c r="BK159" s="285"/>
      <c r="BL159" s="285"/>
      <c r="BM159" s="285"/>
      <c r="BN159" s="285"/>
      <c r="BO159" s="285"/>
      <c r="BP159" s="285"/>
      <c r="BQ159" s="285"/>
      <c r="BR159" s="285"/>
      <c r="BS159" s="285"/>
    </row>
    <row r="160" spans="1:71" s="30" customFormat="1" ht="20.45" hidden="1" customHeight="1" x14ac:dyDescent="0.3">
      <c r="A160" s="292" t="s">
        <v>232</v>
      </c>
      <c r="B160" s="293"/>
      <c r="C160" s="294"/>
      <c r="D160" s="293"/>
      <c r="E160" s="294"/>
      <c r="F160" s="293"/>
      <c r="G160" s="294"/>
      <c r="H160" s="293"/>
      <c r="I160" s="294"/>
      <c r="J160" s="293"/>
      <c r="K160" s="294"/>
      <c r="L160" s="293"/>
      <c r="M160" s="294"/>
      <c r="N160" s="295">
        <f t="shared" ref="N160:AE160" si="181">N50+N56+N76+N99+N121+N128+N133</f>
        <v>10</v>
      </c>
      <c r="O160" s="296">
        <f t="shared" si="181"/>
        <v>0</v>
      </c>
      <c r="P160" s="297">
        <f t="shared" si="181"/>
        <v>10</v>
      </c>
      <c r="Q160" s="295">
        <f t="shared" si="181"/>
        <v>94</v>
      </c>
      <c r="R160" s="296">
        <f t="shared" si="181"/>
        <v>12</v>
      </c>
      <c r="S160" s="297">
        <f t="shared" si="181"/>
        <v>82</v>
      </c>
      <c r="T160" s="295">
        <f t="shared" si="181"/>
        <v>113</v>
      </c>
      <c r="U160" s="296">
        <f t="shared" si="181"/>
        <v>22</v>
      </c>
      <c r="V160" s="297">
        <f t="shared" si="181"/>
        <v>91</v>
      </c>
      <c r="W160" s="295">
        <f t="shared" si="181"/>
        <v>75</v>
      </c>
      <c r="X160" s="296">
        <f t="shared" si="181"/>
        <v>14</v>
      </c>
      <c r="Y160" s="297">
        <f t="shared" si="181"/>
        <v>61</v>
      </c>
      <c r="Z160" s="295">
        <f t="shared" si="181"/>
        <v>94</v>
      </c>
      <c r="AA160" s="296">
        <f t="shared" si="181"/>
        <v>18</v>
      </c>
      <c r="AB160" s="297">
        <f t="shared" si="181"/>
        <v>76</v>
      </c>
      <c r="AC160" s="295">
        <f t="shared" si="181"/>
        <v>0</v>
      </c>
      <c r="AD160" s="296">
        <f t="shared" si="181"/>
        <v>0</v>
      </c>
      <c r="AE160" s="297">
        <f t="shared" si="181"/>
        <v>0</v>
      </c>
      <c r="AF160" s="295">
        <f>AG160+AH160</f>
        <v>386</v>
      </c>
      <c r="AG160" s="296">
        <f>AG95+AG50+AG56+AG76+AG99+AG121</f>
        <v>66</v>
      </c>
      <c r="AH160" s="297">
        <f>AH95+AH50+AH56+AH76+AH99+AH121</f>
        <v>320</v>
      </c>
      <c r="AI160" s="298"/>
      <c r="AJ160" s="167"/>
      <c r="AK160" s="167"/>
      <c r="AL160" s="167"/>
      <c r="AM160" s="167"/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</row>
    <row r="161" spans="1:71" hidden="1" x14ac:dyDescent="0.25">
      <c r="A161" s="299" t="s">
        <v>167</v>
      </c>
      <c r="B161" s="293">
        <f t="shared" ref="B161:AH161" si="182">B48+B110+B86+B73+B32</f>
        <v>75</v>
      </c>
      <c r="C161" s="294">
        <f t="shared" si="182"/>
        <v>0</v>
      </c>
      <c r="D161" s="293">
        <f t="shared" si="182"/>
        <v>59</v>
      </c>
      <c r="E161" s="294">
        <f t="shared" si="182"/>
        <v>2</v>
      </c>
      <c r="F161" s="293">
        <f t="shared" si="182"/>
        <v>74</v>
      </c>
      <c r="G161" s="294">
        <f t="shared" si="182"/>
        <v>14</v>
      </c>
      <c r="H161" s="293">
        <f t="shared" si="182"/>
        <v>83</v>
      </c>
      <c r="I161" s="294">
        <f t="shared" si="182"/>
        <v>27</v>
      </c>
      <c r="J161" s="293">
        <f t="shared" si="182"/>
        <v>106</v>
      </c>
      <c r="K161" s="294">
        <f t="shared" si="182"/>
        <v>47</v>
      </c>
      <c r="L161" s="293">
        <f t="shared" si="182"/>
        <v>0</v>
      </c>
      <c r="M161" s="294">
        <f t="shared" si="182"/>
        <v>0</v>
      </c>
      <c r="N161" s="293">
        <f t="shared" si="182"/>
        <v>15</v>
      </c>
      <c r="O161" s="293">
        <f t="shared" si="182"/>
        <v>1</v>
      </c>
      <c r="P161" s="293">
        <f t="shared" si="182"/>
        <v>14</v>
      </c>
      <c r="Q161" s="293">
        <f t="shared" si="182"/>
        <v>222</v>
      </c>
      <c r="R161" s="293">
        <f t="shared" si="182"/>
        <v>62</v>
      </c>
      <c r="S161" s="293">
        <f t="shared" si="182"/>
        <v>160</v>
      </c>
      <c r="T161" s="293">
        <f t="shared" si="182"/>
        <v>209</v>
      </c>
      <c r="U161" s="293">
        <f t="shared" si="182"/>
        <v>64</v>
      </c>
      <c r="V161" s="293">
        <f t="shared" si="182"/>
        <v>145</v>
      </c>
      <c r="W161" s="293">
        <f t="shared" si="182"/>
        <v>152</v>
      </c>
      <c r="X161" s="293">
        <f t="shared" si="182"/>
        <v>57</v>
      </c>
      <c r="Y161" s="293">
        <f t="shared" si="182"/>
        <v>95</v>
      </c>
      <c r="Z161" s="293">
        <f t="shared" si="182"/>
        <v>237</v>
      </c>
      <c r="AA161" s="293">
        <f t="shared" si="182"/>
        <v>59</v>
      </c>
      <c r="AB161" s="293">
        <f t="shared" si="182"/>
        <v>178</v>
      </c>
      <c r="AC161" s="293">
        <f t="shared" si="182"/>
        <v>4</v>
      </c>
      <c r="AD161" s="293">
        <f t="shared" si="182"/>
        <v>0</v>
      </c>
      <c r="AE161" s="293">
        <f t="shared" si="182"/>
        <v>4</v>
      </c>
      <c r="AF161" s="293">
        <f t="shared" si="182"/>
        <v>839</v>
      </c>
      <c r="AG161" s="293">
        <f t="shared" si="182"/>
        <v>243</v>
      </c>
      <c r="AH161" s="293">
        <f t="shared" si="182"/>
        <v>596</v>
      </c>
      <c r="AI161" s="300"/>
      <c r="AJ161" s="301"/>
      <c r="AK161" s="301"/>
      <c r="AL161" s="301"/>
      <c r="AM161" s="301"/>
      <c r="AN161" s="301"/>
      <c r="AO161" s="301"/>
      <c r="AP161" s="301"/>
      <c r="AQ161" s="301"/>
      <c r="AR161" s="301"/>
      <c r="AS161" s="301"/>
      <c r="AT161" s="301"/>
      <c r="AU161" s="301"/>
      <c r="AV161" s="301"/>
      <c r="AW161" s="301"/>
      <c r="AX161" s="301"/>
      <c r="AY161" s="301"/>
      <c r="AZ161" s="301"/>
      <c r="BA161" s="301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</row>
    <row r="162" spans="1:71" hidden="1" x14ac:dyDescent="0.25">
      <c r="A162" s="299" t="s">
        <v>168</v>
      </c>
      <c r="B162" s="293">
        <f t="shared" ref="B162:AH162" si="183">B135+B60</f>
        <v>15</v>
      </c>
      <c r="C162" s="294">
        <f t="shared" si="183"/>
        <v>0</v>
      </c>
      <c r="D162" s="293">
        <f t="shared" si="183"/>
        <v>0</v>
      </c>
      <c r="E162" s="294">
        <f t="shared" si="183"/>
        <v>0</v>
      </c>
      <c r="F162" s="293">
        <f t="shared" si="183"/>
        <v>0</v>
      </c>
      <c r="G162" s="294">
        <f t="shared" si="183"/>
        <v>0</v>
      </c>
      <c r="H162" s="293">
        <f t="shared" si="183"/>
        <v>0</v>
      </c>
      <c r="I162" s="294">
        <f t="shared" si="183"/>
        <v>0</v>
      </c>
      <c r="J162" s="293">
        <f t="shared" si="183"/>
        <v>0</v>
      </c>
      <c r="K162" s="294">
        <f t="shared" si="183"/>
        <v>0</v>
      </c>
      <c r="L162" s="293">
        <f t="shared" si="183"/>
        <v>0</v>
      </c>
      <c r="M162" s="294">
        <f t="shared" si="183"/>
        <v>0</v>
      </c>
      <c r="N162" s="293">
        <f t="shared" si="183"/>
        <v>2</v>
      </c>
      <c r="O162" s="293">
        <f t="shared" si="183"/>
        <v>0</v>
      </c>
      <c r="P162" s="293">
        <f t="shared" si="183"/>
        <v>2</v>
      </c>
      <c r="Q162" s="293">
        <f t="shared" si="183"/>
        <v>44</v>
      </c>
      <c r="R162" s="293">
        <f t="shared" si="183"/>
        <v>0</v>
      </c>
      <c r="S162" s="293">
        <f t="shared" si="183"/>
        <v>44</v>
      </c>
      <c r="T162" s="293">
        <f t="shared" si="183"/>
        <v>48</v>
      </c>
      <c r="U162" s="293">
        <f t="shared" si="183"/>
        <v>0</v>
      </c>
      <c r="V162" s="293">
        <f t="shared" si="183"/>
        <v>48</v>
      </c>
      <c r="W162" s="293">
        <f t="shared" si="183"/>
        <v>49</v>
      </c>
      <c r="X162" s="293">
        <f t="shared" si="183"/>
        <v>0</v>
      </c>
      <c r="Y162" s="293">
        <f t="shared" si="183"/>
        <v>49</v>
      </c>
      <c r="Z162" s="293">
        <f t="shared" si="183"/>
        <v>36</v>
      </c>
      <c r="AA162" s="293">
        <f t="shared" si="183"/>
        <v>0</v>
      </c>
      <c r="AB162" s="293">
        <f t="shared" si="183"/>
        <v>36</v>
      </c>
      <c r="AC162" s="293">
        <f t="shared" si="183"/>
        <v>17</v>
      </c>
      <c r="AD162" s="293">
        <f t="shared" si="183"/>
        <v>0</v>
      </c>
      <c r="AE162" s="293">
        <f t="shared" si="183"/>
        <v>17</v>
      </c>
      <c r="AF162" s="293">
        <f t="shared" si="183"/>
        <v>196</v>
      </c>
      <c r="AG162" s="293">
        <f t="shared" si="183"/>
        <v>0</v>
      </c>
      <c r="AH162" s="293">
        <f t="shared" si="183"/>
        <v>196</v>
      </c>
      <c r="AI162" s="300"/>
      <c r="AJ162" s="301"/>
      <c r="AK162" s="301"/>
      <c r="AL162" s="301"/>
      <c r="AM162" s="301"/>
      <c r="AN162" s="301"/>
      <c r="AO162" s="301"/>
      <c r="AP162" s="301"/>
      <c r="AQ162" s="301"/>
      <c r="AR162" s="301"/>
      <c r="AS162" s="301"/>
      <c r="AT162" s="301"/>
      <c r="AU162" s="301"/>
      <c r="AV162" s="301"/>
      <c r="AW162" s="301"/>
      <c r="AX162" s="301"/>
      <c r="AY162" s="301"/>
      <c r="AZ162" s="301"/>
      <c r="BA162" s="301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</row>
    <row r="163" spans="1:71" hidden="1" x14ac:dyDescent="0.25">
      <c r="A163" s="302" t="s">
        <v>169</v>
      </c>
      <c r="B163" s="303">
        <f t="shared" ref="B163:AH163" si="184">B139+B101+B80+B62+B39</f>
        <v>26</v>
      </c>
      <c r="C163" s="304">
        <f t="shared" si="184"/>
        <v>0</v>
      </c>
      <c r="D163" s="303">
        <f t="shared" si="184"/>
        <v>15</v>
      </c>
      <c r="E163" s="304">
        <f t="shared" si="184"/>
        <v>0</v>
      </c>
      <c r="F163" s="303">
        <f t="shared" si="184"/>
        <v>9</v>
      </c>
      <c r="G163" s="304">
        <f t="shared" si="184"/>
        <v>2</v>
      </c>
      <c r="H163" s="303">
        <f t="shared" si="184"/>
        <v>0</v>
      </c>
      <c r="I163" s="304">
        <f t="shared" si="184"/>
        <v>0</v>
      </c>
      <c r="J163" s="303">
        <f t="shared" si="184"/>
        <v>0</v>
      </c>
      <c r="K163" s="304">
        <f t="shared" si="184"/>
        <v>0</v>
      </c>
      <c r="L163" s="303">
        <f t="shared" si="184"/>
        <v>0</v>
      </c>
      <c r="M163" s="304">
        <f t="shared" si="184"/>
        <v>0</v>
      </c>
      <c r="N163" s="305">
        <f t="shared" si="184"/>
        <v>2</v>
      </c>
      <c r="O163" s="305">
        <f t="shared" si="184"/>
        <v>0</v>
      </c>
      <c r="P163" s="305">
        <f t="shared" si="184"/>
        <v>2</v>
      </c>
      <c r="Q163" s="305">
        <f t="shared" si="184"/>
        <v>97</v>
      </c>
      <c r="R163" s="305">
        <f t="shared" si="184"/>
        <v>15</v>
      </c>
      <c r="S163" s="305">
        <f t="shared" si="184"/>
        <v>82</v>
      </c>
      <c r="T163" s="305">
        <f t="shared" si="184"/>
        <v>45</v>
      </c>
      <c r="U163" s="305">
        <f t="shared" si="184"/>
        <v>7</v>
      </c>
      <c r="V163" s="305">
        <f t="shared" si="184"/>
        <v>38</v>
      </c>
      <c r="W163" s="305">
        <f t="shared" si="184"/>
        <v>0</v>
      </c>
      <c r="X163" s="305">
        <f t="shared" si="184"/>
        <v>0</v>
      </c>
      <c r="Y163" s="305">
        <f t="shared" si="184"/>
        <v>0</v>
      </c>
      <c r="Z163" s="305">
        <f t="shared" si="184"/>
        <v>0</v>
      </c>
      <c r="AA163" s="305">
        <f t="shared" si="184"/>
        <v>0</v>
      </c>
      <c r="AB163" s="305">
        <f t="shared" si="184"/>
        <v>0</v>
      </c>
      <c r="AC163" s="305">
        <f t="shared" si="184"/>
        <v>0</v>
      </c>
      <c r="AD163" s="305">
        <f t="shared" si="184"/>
        <v>0</v>
      </c>
      <c r="AE163" s="305">
        <f t="shared" si="184"/>
        <v>0</v>
      </c>
      <c r="AF163" s="305">
        <f t="shared" si="184"/>
        <v>144</v>
      </c>
      <c r="AG163" s="305">
        <f t="shared" si="184"/>
        <v>22</v>
      </c>
      <c r="AH163" s="305">
        <f t="shared" si="184"/>
        <v>122</v>
      </c>
      <c r="AI163" s="306"/>
      <c r="AJ163" s="301"/>
      <c r="AK163" s="301"/>
      <c r="AL163" s="301"/>
      <c r="AM163" s="301"/>
      <c r="AN163" s="301"/>
      <c r="AO163" s="301"/>
      <c r="AP163" s="301"/>
      <c r="AQ163" s="301"/>
      <c r="AR163" s="301"/>
      <c r="AS163" s="301"/>
      <c r="AT163" s="301"/>
      <c r="AU163" s="301"/>
      <c r="AV163" s="301"/>
      <c r="AW163" s="301"/>
      <c r="AX163" s="301"/>
      <c r="AY163" s="301"/>
      <c r="AZ163" s="301"/>
      <c r="BA163" s="301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</row>
    <row r="164" spans="1:71" hidden="1" x14ac:dyDescent="0.25">
      <c r="A164" s="307" t="s">
        <v>233</v>
      </c>
      <c r="B164" s="307">
        <f>B161+B162+B163</f>
        <v>116</v>
      </c>
      <c r="C164" s="307">
        <f t="shared" ref="C164:E164" si="185">C161+C162+C163</f>
        <v>0</v>
      </c>
      <c r="D164" s="307">
        <f>D161+D162+D163</f>
        <v>74</v>
      </c>
      <c r="E164" s="307">
        <f t="shared" si="185"/>
        <v>2</v>
      </c>
      <c r="F164" s="307">
        <f>F161+F162+F163</f>
        <v>83</v>
      </c>
      <c r="G164" s="307">
        <f t="shared" ref="G164:M164" si="186">G161+G162+G163</f>
        <v>16</v>
      </c>
      <c r="H164" s="307">
        <f t="shared" si="186"/>
        <v>83</v>
      </c>
      <c r="I164" s="307">
        <f t="shared" si="186"/>
        <v>27</v>
      </c>
      <c r="J164" s="307">
        <f t="shared" si="186"/>
        <v>106</v>
      </c>
      <c r="K164" s="307">
        <f t="shared" si="186"/>
        <v>47</v>
      </c>
      <c r="L164" s="307">
        <f t="shared" si="186"/>
        <v>0</v>
      </c>
      <c r="M164" s="307">
        <f t="shared" si="186"/>
        <v>0</v>
      </c>
      <c r="N164" s="308">
        <f t="shared" ref="N164:AH164" si="187">N158+N108+N84+N71+N46</f>
        <v>17</v>
      </c>
      <c r="O164" s="308">
        <f t="shared" si="187"/>
        <v>1</v>
      </c>
      <c r="P164" s="308">
        <f t="shared" si="187"/>
        <v>16</v>
      </c>
      <c r="Q164" s="308">
        <f t="shared" si="187"/>
        <v>351</v>
      </c>
      <c r="R164" s="308">
        <f t="shared" si="187"/>
        <v>77</v>
      </c>
      <c r="S164" s="308">
        <f t="shared" si="187"/>
        <v>274</v>
      </c>
      <c r="T164" s="308">
        <f t="shared" si="187"/>
        <v>288</v>
      </c>
      <c r="U164" s="308">
        <f t="shared" si="187"/>
        <v>71</v>
      </c>
      <c r="V164" s="308">
        <f t="shared" si="187"/>
        <v>217</v>
      </c>
      <c r="W164" s="308">
        <f t="shared" si="187"/>
        <v>201</v>
      </c>
      <c r="X164" s="308">
        <f t="shared" si="187"/>
        <v>57</v>
      </c>
      <c r="Y164" s="308">
        <f t="shared" si="187"/>
        <v>144</v>
      </c>
      <c r="Z164" s="308">
        <f t="shared" si="187"/>
        <v>273</v>
      </c>
      <c r="AA164" s="308">
        <f t="shared" si="187"/>
        <v>59</v>
      </c>
      <c r="AB164" s="308">
        <f t="shared" si="187"/>
        <v>214</v>
      </c>
      <c r="AC164" s="308">
        <f t="shared" si="187"/>
        <v>21</v>
      </c>
      <c r="AD164" s="308">
        <f t="shared" si="187"/>
        <v>0</v>
      </c>
      <c r="AE164" s="308">
        <f t="shared" si="187"/>
        <v>21</v>
      </c>
      <c r="AF164" s="308">
        <f t="shared" si="187"/>
        <v>1179</v>
      </c>
      <c r="AG164" s="308">
        <f t="shared" si="187"/>
        <v>265</v>
      </c>
      <c r="AH164" s="308">
        <f t="shared" si="187"/>
        <v>914</v>
      </c>
      <c r="AI164" s="309"/>
      <c r="AJ164" s="308"/>
      <c r="AK164" s="308"/>
      <c r="AL164" s="308"/>
      <c r="AM164" s="308"/>
      <c r="AN164" s="308"/>
      <c r="AO164" s="308"/>
      <c r="AP164" s="308"/>
      <c r="AQ164" s="308"/>
      <c r="AR164" s="308"/>
      <c r="AS164" s="308"/>
      <c r="AT164" s="308"/>
      <c r="AU164" s="308"/>
      <c r="AV164" s="308"/>
      <c r="AW164" s="308"/>
      <c r="AX164" s="308"/>
      <c r="AY164" s="308"/>
      <c r="AZ164" s="308"/>
      <c r="BA164" s="308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</row>
    <row r="165" spans="1:71" x14ac:dyDescent="0.25">
      <c r="A165" s="196"/>
      <c r="B165" s="196"/>
      <c r="C165" s="196"/>
      <c r="D165" s="196"/>
      <c r="E165" s="196"/>
      <c r="F165" s="196"/>
      <c r="G165" s="196"/>
      <c r="H165" s="196"/>
      <c r="I165" s="196"/>
      <c r="J165" s="196"/>
      <c r="K165" s="196"/>
      <c r="L165" s="196"/>
      <c r="M165" s="196"/>
      <c r="N165" s="310"/>
      <c r="O165" s="310"/>
      <c r="P165" s="310"/>
      <c r="Q165" s="310"/>
      <c r="R165" s="310"/>
      <c r="S165" s="310"/>
      <c r="T165" s="310"/>
      <c r="U165" s="310"/>
      <c r="V165" s="310"/>
      <c r="W165" s="310"/>
      <c r="X165" s="310"/>
      <c r="Y165" s="310"/>
      <c r="Z165" s="310"/>
      <c r="AA165" s="310"/>
      <c r="AB165" s="310"/>
      <c r="AC165" s="310"/>
      <c r="AD165" s="310"/>
      <c r="AE165" s="31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</row>
    <row r="166" spans="1:71" ht="28.9" customHeight="1" x14ac:dyDescent="0.25">
      <c r="A166" s="196"/>
      <c r="B166" s="196"/>
      <c r="C166" s="196"/>
      <c r="D166" s="196"/>
      <c r="E166" s="196"/>
      <c r="F166" s="196"/>
      <c r="G166" s="196"/>
      <c r="H166" s="196"/>
      <c r="I166" s="196"/>
      <c r="J166" s="196"/>
      <c r="K166" s="196"/>
      <c r="L166" s="196"/>
      <c r="M166" s="196"/>
      <c r="N166" s="310"/>
      <c r="O166" s="310"/>
      <c r="P166" s="310"/>
      <c r="Q166" s="310"/>
      <c r="R166" s="310"/>
      <c r="S166" s="310"/>
      <c r="T166" s="310"/>
      <c r="U166" s="310"/>
      <c r="V166" s="310"/>
      <c r="W166" s="310"/>
      <c r="X166" s="310"/>
      <c r="Y166" s="310"/>
      <c r="Z166" s="310"/>
      <c r="AA166" s="310"/>
      <c r="AB166" s="310"/>
      <c r="AC166" s="310"/>
      <c r="AD166" s="310"/>
      <c r="AE166" s="31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</row>
    <row r="167" spans="1:71" ht="16.899999999999999" customHeight="1" x14ac:dyDescent="0.25">
      <c r="A167" s="196"/>
      <c r="B167" s="196"/>
      <c r="C167" s="196"/>
      <c r="D167" s="196"/>
      <c r="E167" s="196"/>
      <c r="F167" s="196"/>
      <c r="G167" s="196"/>
      <c r="H167" s="196"/>
      <c r="I167" s="196"/>
      <c r="J167" s="196"/>
      <c r="K167" s="196"/>
      <c r="L167" s="196"/>
      <c r="M167" s="196"/>
      <c r="N167" s="310"/>
      <c r="O167" s="310"/>
      <c r="P167" s="310"/>
      <c r="Q167" s="310"/>
      <c r="R167" s="310"/>
      <c r="S167" s="310"/>
      <c r="T167" s="310"/>
      <c r="U167" s="310"/>
      <c r="V167" s="310"/>
      <c r="W167" s="310"/>
      <c r="X167" s="310"/>
      <c r="Y167" s="310"/>
      <c r="Z167" s="310"/>
      <c r="AA167" s="310"/>
      <c r="AB167" s="310"/>
      <c r="AC167" s="310"/>
      <c r="AD167" s="310"/>
      <c r="AE167" s="31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</row>
    <row r="168" spans="1:71" ht="29.45" hidden="1" customHeight="1" thickBot="1" x14ac:dyDescent="0.35">
      <c r="A168" s="196"/>
      <c r="B168" s="196"/>
      <c r="C168" s="196"/>
      <c r="D168" s="196"/>
      <c r="E168" s="196"/>
      <c r="F168" s="196"/>
      <c r="G168" s="196"/>
      <c r="H168" s="196"/>
      <c r="I168" s="196"/>
      <c r="J168" s="196"/>
      <c r="K168" s="196"/>
      <c r="L168" s="196"/>
      <c r="M168" s="196"/>
      <c r="N168" s="310"/>
      <c r="O168" s="310"/>
      <c r="P168" s="310"/>
      <c r="Q168" s="310"/>
      <c r="R168" s="310"/>
      <c r="S168" s="310"/>
      <c r="T168" s="310"/>
      <c r="U168" s="310"/>
      <c r="V168" s="310"/>
      <c r="W168" s="310"/>
      <c r="X168" s="310"/>
      <c r="Y168" s="310"/>
      <c r="Z168" s="310"/>
      <c r="AA168" s="310"/>
      <c r="AB168" s="310"/>
      <c r="AC168" s="310"/>
      <c r="AD168" s="310"/>
      <c r="AE168" s="31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</row>
    <row r="169" spans="1:71" ht="19.899999999999999" hidden="1" customHeight="1" thickBot="1" x14ac:dyDescent="0.35">
      <c r="A169" s="196"/>
      <c r="B169" s="196"/>
      <c r="C169" s="196"/>
      <c r="D169" s="196"/>
      <c r="E169" s="196"/>
      <c r="F169" s="196"/>
      <c r="G169" s="196"/>
      <c r="H169" s="196"/>
      <c r="I169" s="196"/>
      <c r="J169" s="196"/>
      <c r="K169" s="196"/>
      <c r="L169" s="196"/>
      <c r="M169" s="196"/>
      <c r="N169" s="310"/>
      <c r="O169" s="310"/>
      <c r="P169" s="310"/>
      <c r="Q169" s="310"/>
      <c r="R169" s="310"/>
      <c r="S169" s="310"/>
      <c r="T169" s="310"/>
      <c r="U169" s="310"/>
      <c r="V169" s="310"/>
      <c r="W169" s="310"/>
      <c r="X169" s="310"/>
      <c r="Y169" s="310"/>
      <c r="Z169" s="310"/>
      <c r="AA169" s="310"/>
      <c r="AB169" s="310"/>
      <c r="AC169" s="310"/>
      <c r="AD169" s="310"/>
      <c r="AE169" s="31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</row>
    <row r="170" spans="1:71" ht="19.899999999999999" hidden="1" customHeight="1" thickBot="1" x14ac:dyDescent="0.35">
      <c r="A170" s="196"/>
      <c r="B170" s="196"/>
      <c r="C170" s="196"/>
      <c r="D170" s="196"/>
      <c r="E170" s="196"/>
      <c r="F170" s="196"/>
      <c r="G170" s="196"/>
      <c r="H170" s="196"/>
      <c r="I170" s="196"/>
      <c r="J170" s="196"/>
      <c r="K170" s="196"/>
      <c r="L170" s="196"/>
      <c r="M170" s="196"/>
      <c r="N170" s="310"/>
      <c r="O170" s="310"/>
      <c r="P170" s="310"/>
      <c r="Q170" s="310"/>
      <c r="R170" s="310"/>
      <c r="S170" s="310"/>
      <c r="T170" s="310"/>
      <c r="U170" s="310"/>
      <c r="V170" s="310"/>
      <c r="W170" s="310"/>
      <c r="X170" s="310"/>
      <c r="Y170" s="310"/>
      <c r="Z170" s="310"/>
      <c r="AA170" s="310"/>
      <c r="AB170" s="310"/>
      <c r="AC170" s="310"/>
      <c r="AD170" s="310"/>
      <c r="AE170" s="31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</row>
    <row r="171" spans="1:71" ht="19.899999999999999" hidden="1" customHeight="1" thickBot="1" x14ac:dyDescent="0.35">
      <c r="A171" s="196"/>
      <c r="B171" s="196"/>
      <c r="C171" s="196"/>
      <c r="D171" s="196"/>
      <c r="E171" s="196"/>
      <c r="F171" s="196"/>
      <c r="G171" s="196"/>
      <c r="H171" s="196"/>
      <c r="I171" s="196"/>
      <c r="J171" s="196"/>
      <c r="K171" s="196"/>
      <c r="L171" s="196"/>
      <c r="M171" s="196"/>
      <c r="N171" s="310"/>
      <c r="O171" s="310"/>
      <c r="P171" s="310"/>
      <c r="Q171" s="310"/>
      <c r="R171" s="310"/>
      <c r="S171" s="310"/>
      <c r="T171" s="310"/>
      <c r="U171" s="310"/>
      <c r="V171" s="310"/>
      <c r="W171" s="310"/>
      <c r="X171" s="310"/>
      <c r="Y171" s="310"/>
      <c r="Z171" s="310"/>
      <c r="AA171" s="310"/>
      <c r="AB171" s="310"/>
      <c r="AC171" s="310"/>
      <c r="AD171" s="310"/>
      <c r="AE171" s="31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</row>
    <row r="172" spans="1:71" customFormat="1" ht="15" hidden="1" customHeight="1" thickBot="1" x14ac:dyDescent="0.35">
      <c r="A172" s="196"/>
      <c r="B172" s="196"/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310"/>
      <c r="O172" s="310"/>
      <c r="P172" s="310"/>
      <c r="Q172" s="310"/>
      <c r="R172" s="310"/>
      <c r="S172" s="310"/>
      <c r="T172" s="310"/>
      <c r="U172" s="310"/>
      <c r="V172" s="310"/>
      <c r="W172" s="310"/>
      <c r="X172" s="310"/>
      <c r="Y172" s="310"/>
      <c r="Z172" s="310"/>
      <c r="AA172" s="310"/>
      <c r="AB172" s="310"/>
      <c r="AC172" s="310"/>
      <c r="AD172" s="310"/>
      <c r="AE172" s="31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</row>
    <row r="173" spans="1:71" customFormat="1" ht="19.899999999999999" hidden="1" customHeight="1" thickBot="1" x14ac:dyDescent="0.35">
      <c r="A173" s="196"/>
      <c r="B173" s="196"/>
      <c r="C173" s="196"/>
      <c r="D173" s="196"/>
      <c r="E173" s="196"/>
      <c r="F173" s="196"/>
      <c r="G173" s="196"/>
      <c r="H173" s="196"/>
      <c r="I173" s="196"/>
      <c r="J173" s="196"/>
      <c r="K173" s="196"/>
      <c r="L173" s="196"/>
      <c r="M173" s="196"/>
      <c r="N173" s="310"/>
      <c r="O173" s="310"/>
      <c r="P173" s="310"/>
      <c r="Q173" s="310"/>
      <c r="R173" s="310"/>
      <c r="S173" s="310"/>
      <c r="T173" s="310"/>
      <c r="U173" s="310"/>
      <c r="V173" s="310"/>
      <c r="W173" s="310"/>
      <c r="X173" s="310"/>
      <c r="Y173" s="310"/>
      <c r="Z173" s="310"/>
      <c r="AA173" s="310"/>
      <c r="AB173" s="310"/>
      <c r="AC173" s="310"/>
      <c r="AD173" s="310"/>
      <c r="AE173" s="31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</row>
    <row r="174" spans="1:71" customFormat="1" ht="38.450000000000003" customHeight="1" x14ac:dyDescent="0.25">
      <c r="A174" s="196"/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310"/>
      <c r="O174" s="310"/>
      <c r="P174" s="310"/>
      <c r="Q174" s="310"/>
      <c r="R174" s="310"/>
      <c r="S174" s="310"/>
      <c r="T174" s="310"/>
      <c r="U174" s="310"/>
      <c r="V174" s="310"/>
      <c r="W174" s="310"/>
      <c r="X174" s="310"/>
      <c r="Y174" s="310"/>
      <c r="Z174" s="310"/>
      <c r="AA174" s="310"/>
      <c r="AB174" s="310"/>
      <c r="AC174" s="310"/>
      <c r="AD174" s="310"/>
      <c r="AE174" s="31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</row>
    <row r="175" spans="1:71" customFormat="1" x14ac:dyDescent="0.25">
      <c r="A175" s="196"/>
      <c r="B175" s="196"/>
      <c r="C175" s="196"/>
      <c r="D175" s="196"/>
      <c r="E175" s="196"/>
      <c r="F175" s="196"/>
      <c r="G175" s="196"/>
      <c r="H175" s="196"/>
      <c r="I175" s="196"/>
      <c r="J175" s="196"/>
      <c r="K175" s="196"/>
      <c r="L175" s="196"/>
      <c r="M175" s="196"/>
      <c r="N175" s="310"/>
      <c r="O175" s="310"/>
      <c r="P175" s="310"/>
      <c r="Q175" s="310"/>
      <c r="R175" s="310"/>
      <c r="S175" s="310"/>
      <c r="T175" s="310"/>
      <c r="U175" s="310"/>
      <c r="V175" s="310"/>
      <c r="W175" s="310"/>
      <c r="X175" s="310"/>
      <c r="Y175" s="310"/>
      <c r="Z175" s="310"/>
      <c r="AA175" s="310"/>
      <c r="AB175" s="310"/>
      <c r="AC175" s="310"/>
      <c r="AD175" s="310"/>
      <c r="AE175" s="31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</row>
    <row r="176" spans="1:71" customFormat="1" ht="1.1499999999999999" customHeight="1" x14ac:dyDescent="0.25">
      <c r="A176" s="196"/>
      <c r="B176" s="196"/>
      <c r="C176" s="196"/>
      <c r="D176" s="196"/>
      <c r="E176" s="196"/>
      <c r="F176" s="196"/>
      <c r="G176" s="196"/>
      <c r="H176" s="196"/>
      <c r="I176" s="196"/>
      <c r="J176" s="196"/>
      <c r="K176" s="196"/>
      <c r="L176" s="196"/>
      <c r="M176" s="196"/>
      <c r="N176" s="310"/>
      <c r="O176" s="310"/>
      <c r="P176" s="310"/>
      <c r="Q176" s="310"/>
      <c r="R176" s="310"/>
      <c r="S176" s="310"/>
      <c r="T176" s="310"/>
      <c r="U176" s="310"/>
      <c r="V176" s="310"/>
      <c r="W176" s="310"/>
      <c r="X176" s="310"/>
      <c r="Y176" s="310"/>
      <c r="Z176" s="310"/>
      <c r="AA176" s="310"/>
      <c r="AB176" s="310"/>
      <c r="AC176" s="310"/>
      <c r="AD176" s="310"/>
      <c r="AE176" s="31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</row>
    <row r="177" spans="1:71" customFormat="1" ht="15" hidden="1" customHeight="1" thickBot="1" x14ac:dyDescent="0.35">
      <c r="A177" s="196"/>
      <c r="B177" s="196"/>
      <c r="C177" s="196"/>
      <c r="D177" s="196"/>
      <c r="E177" s="196"/>
      <c r="F177" s="196"/>
      <c r="G177" s="196"/>
      <c r="H177" s="196"/>
      <c r="I177" s="196"/>
      <c r="J177" s="196"/>
      <c r="K177" s="196"/>
      <c r="L177" s="196"/>
      <c r="M177" s="196"/>
      <c r="N177" s="310"/>
      <c r="O177" s="310"/>
      <c r="P177" s="310"/>
      <c r="Q177" s="310"/>
      <c r="R177" s="310"/>
      <c r="S177" s="310"/>
      <c r="T177" s="310"/>
      <c r="U177" s="310"/>
      <c r="V177" s="310"/>
      <c r="W177" s="310"/>
      <c r="X177" s="310"/>
      <c r="Y177" s="310"/>
      <c r="Z177" s="310"/>
      <c r="AA177" s="310"/>
      <c r="AB177" s="310"/>
      <c r="AC177" s="310"/>
      <c r="AD177" s="310"/>
      <c r="AE177" s="31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</row>
    <row r="178" spans="1:71" customFormat="1" ht="15" hidden="1" customHeight="1" thickBot="1" x14ac:dyDescent="0.35">
      <c r="A178" s="196"/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310"/>
      <c r="O178" s="310"/>
      <c r="P178" s="310"/>
      <c r="Q178" s="310"/>
      <c r="R178" s="310"/>
      <c r="S178" s="310"/>
      <c r="T178" s="310"/>
      <c r="U178" s="310"/>
      <c r="V178" s="310"/>
      <c r="W178" s="310"/>
      <c r="X178" s="310"/>
      <c r="Y178" s="310"/>
      <c r="Z178" s="310"/>
      <c r="AA178" s="310"/>
      <c r="AB178" s="310"/>
      <c r="AC178" s="310"/>
      <c r="AD178" s="310"/>
      <c r="AE178" s="31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</row>
    <row r="179" spans="1:71" customFormat="1" ht="15" hidden="1" customHeight="1" thickBot="1" x14ac:dyDescent="0.35">
      <c r="A179" s="196"/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310"/>
      <c r="O179" s="310"/>
      <c r="P179" s="310"/>
      <c r="Q179" s="310"/>
      <c r="R179" s="310"/>
      <c r="S179" s="310"/>
      <c r="T179" s="310"/>
      <c r="U179" s="310"/>
      <c r="V179" s="310"/>
      <c r="W179" s="310"/>
      <c r="X179" s="310"/>
      <c r="Y179" s="310"/>
      <c r="Z179" s="310"/>
      <c r="AA179" s="310"/>
      <c r="AB179" s="310"/>
      <c r="AC179" s="310"/>
      <c r="AD179" s="310"/>
      <c r="AE179" s="31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</row>
    <row r="180" spans="1:71" customFormat="1" ht="15" hidden="1" customHeight="1" thickBot="1" x14ac:dyDescent="0.35">
      <c r="A180" s="196"/>
      <c r="B180" s="196"/>
      <c r="C180" s="196"/>
      <c r="D180" s="196"/>
      <c r="E180" s="196"/>
      <c r="F180" s="196"/>
      <c r="G180" s="196"/>
      <c r="H180" s="196"/>
      <c r="I180" s="196"/>
      <c r="J180" s="196"/>
      <c r="K180" s="196"/>
      <c r="L180" s="196"/>
      <c r="M180" s="196"/>
      <c r="N180" s="310"/>
      <c r="O180" s="310"/>
      <c r="P180" s="310"/>
      <c r="Q180" s="310"/>
      <c r="R180" s="310"/>
      <c r="S180" s="310"/>
      <c r="T180" s="310"/>
      <c r="U180" s="310"/>
      <c r="V180" s="310"/>
      <c r="W180" s="310"/>
      <c r="X180" s="310"/>
      <c r="Y180" s="310"/>
      <c r="Z180" s="310"/>
      <c r="AA180" s="310"/>
      <c r="AB180" s="310"/>
      <c r="AC180" s="310"/>
      <c r="AD180" s="310"/>
      <c r="AE180" s="31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</row>
    <row r="181" spans="1:71" customFormat="1" ht="15" hidden="1" customHeight="1" thickBot="1" x14ac:dyDescent="0.35">
      <c r="A181" s="196"/>
      <c r="B181" s="196"/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310"/>
      <c r="O181" s="310"/>
      <c r="P181" s="310"/>
      <c r="Q181" s="310"/>
      <c r="R181" s="310"/>
      <c r="S181" s="310"/>
      <c r="T181" s="310"/>
      <c r="U181" s="310"/>
      <c r="V181" s="310"/>
      <c r="W181" s="310"/>
      <c r="X181" s="310"/>
      <c r="Y181" s="310"/>
      <c r="Z181" s="310"/>
      <c r="AA181" s="310"/>
      <c r="AB181" s="310"/>
      <c r="AC181" s="310"/>
      <c r="AD181" s="310"/>
      <c r="AE181" s="31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</row>
    <row r="182" spans="1:71" customFormat="1" ht="15" hidden="1" customHeight="1" thickBot="1" x14ac:dyDescent="0.35">
      <c r="A182" s="196"/>
      <c r="B182" s="196"/>
      <c r="C182" s="196"/>
      <c r="D182" s="196"/>
      <c r="E182" s="196"/>
      <c r="F182" s="196"/>
      <c r="G182" s="196"/>
      <c r="H182" s="196"/>
      <c r="I182" s="196"/>
      <c r="J182" s="196"/>
      <c r="K182" s="196"/>
      <c r="L182" s="196"/>
      <c r="M182" s="196"/>
      <c r="N182" s="310"/>
      <c r="O182" s="310"/>
      <c r="P182" s="310"/>
      <c r="Q182" s="310"/>
      <c r="R182" s="310"/>
      <c r="S182" s="310"/>
      <c r="T182" s="310"/>
      <c r="U182" s="310"/>
      <c r="V182" s="310"/>
      <c r="W182" s="310"/>
      <c r="X182" s="310"/>
      <c r="Y182" s="310"/>
      <c r="Z182" s="310"/>
      <c r="AA182" s="310"/>
      <c r="AB182" s="310"/>
      <c r="AC182" s="310"/>
      <c r="AD182" s="310"/>
      <c r="AE182" s="31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</row>
    <row r="183" spans="1:71" customFormat="1" ht="15" hidden="1" customHeight="1" thickBot="1" x14ac:dyDescent="0.35">
      <c r="A183" s="196"/>
      <c r="B183" s="196"/>
      <c r="C183" s="196"/>
      <c r="D183" s="196"/>
      <c r="E183" s="196"/>
      <c r="F183" s="196"/>
      <c r="G183" s="196"/>
      <c r="H183" s="196"/>
      <c r="I183" s="196"/>
      <c r="J183" s="196"/>
      <c r="K183" s="196"/>
      <c r="L183" s="196"/>
      <c r="M183" s="196"/>
      <c r="N183" s="310"/>
      <c r="O183" s="310"/>
      <c r="P183" s="310"/>
      <c r="Q183" s="310"/>
      <c r="R183" s="310"/>
      <c r="S183" s="310"/>
      <c r="T183" s="310"/>
      <c r="U183" s="310"/>
      <c r="V183" s="310"/>
      <c r="W183" s="310"/>
      <c r="X183" s="310"/>
      <c r="Y183" s="310"/>
      <c r="Z183" s="310"/>
      <c r="AA183" s="310"/>
      <c r="AB183" s="310"/>
      <c r="AC183" s="310"/>
      <c r="AD183" s="310"/>
      <c r="AE183" s="31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</row>
    <row r="184" spans="1:71" customFormat="1" ht="19.149999999999999" customHeight="1" x14ac:dyDescent="0.25">
      <c r="A184" s="196"/>
      <c r="B184" s="196"/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6"/>
      <c r="N184" s="310"/>
      <c r="O184" s="310"/>
      <c r="P184" s="310"/>
      <c r="Q184" s="310"/>
      <c r="R184" s="310"/>
      <c r="S184" s="310"/>
      <c r="T184" s="310"/>
      <c r="U184" s="310"/>
      <c r="V184" s="310"/>
      <c r="W184" s="310"/>
      <c r="X184" s="310"/>
      <c r="Y184" s="310"/>
      <c r="Z184" s="310"/>
      <c r="AA184" s="310"/>
      <c r="AB184" s="310"/>
      <c r="AC184" s="310"/>
      <c r="AD184" s="310"/>
      <c r="AE184" s="31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</row>
    <row r="185" spans="1:71" customFormat="1" x14ac:dyDescent="0.25">
      <c r="A185" s="196"/>
      <c r="B185" s="196"/>
      <c r="C185" s="196"/>
      <c r="D185" s="196"/>
      <c r="E185" s="196"/>
      <c r="F185" s="196"/>
      <c r="G185" s="196"/>
      <c r="H185" s="196"/>
      <c r="I185" s="196"/>
      <c r="J185" s="196"/>
      <c r="K185" s="196"/>
      <c r="L185" s="196"/>
      <c r="M185" s="196"/>
      <c r="N185" s="310"/>
      <c r="O185" s="310"/>
      <c r="P185" s="310"/>
      <c r="Q185" s="310"/>
      <c r="R185" s="310"/>
      <c r="S185" s="310"/>
      <c r="T185" s="310"/>
      <c r="U185" s="310"/>
      <c r="V185" s="310"/>
      <c r="W185" s="310"/>
      <c r="X185" s="310"/>
      <c r="Y185" s="310"/>
      <c r="Z185" s="310"/>
      <c r="AA185" s="310"/>
      <c r="AB185" s="310"/>
      <c r="AC185" s="310"/>
      <c r="AD185" s="310"/>
      <c r="AE185" s="31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</row>
    <row r="186" spans="1:71" customFormat="1" x14ac:dyDescent="0.25">
      <c r="A186" s="196"/>
      <c r="B186" s="196"/>
      <c r="C186" s="196"/>
      <c r="D186" s="196"/>
      <c r="E186" s="196"/>
      <c r="F186" s="196"/>
      <c r="G186" s="196"/>
      <c r="H186" s="196"/>
      <c r="I186" s="196"/>
      <c r="J186" s="196"/>
      <c r="K186" s="196"/>
      <c r="L186" s="196"/>
      <c r="M186" s="196"/>
      <c r="N186" s="310"/>
      <c r="O186" s="310"/>
      <c r="P186" s="310"/>
      <c r="Q186" s="310"/>
      <c r="R186" s="310"/>
      <c r="S186" s="310"/>
      <c r="T186" s="310"/>
      <c r="U186" s="310"/>
      <c r="V186" s="310"/>
      <c r="W186" s="310"/>
      <c r="X186" s="310"/>
      <c r="Y186" s="310"/>
      <c r="Z186" s="310"/>
      <c r="AA186" s="310"/>
      <c r="AB186" s="310"/>
      <c r="AC186" s="310"/>
      <c r="AD186" s="310"/>
      <c r="AE186" s="31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</row>
    <row r="187" spans="1:71" customFormat="1" ht="8.4499999999999993" customHeight="1" x14ac:dyDescent="0.25">
      <c r="A187" s="196"/>
      <c r="B187" s="196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310"/>
      <c r="O187" s="310"/>
      <c r="P187" s="310"/>
      <c r="Q187" s="310"/>
      <c r="R187" s="310"/>
      <c r="S187" s="310"/>
      <c r="T187" s="310"/>
      <c r="U187" s="310"/>
      <c r="V187" s="310"/>
      <c r="W187" s="310"/>
      <c r="X187" s="310"/>
      <c r="Y187" s="310"/>
      <c r="Z187" s="310"/>
      <c r="AA187" s="310"/>
      <c r="AB187" s="310"/>
      <c r="AC187" s="310"/>
      <c r="AD187" s="310"/>
      <c r="AE187" s="31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</row>
    <row r="188" spans="1:71" ht="19.149999999999999" hidden="1" customHeight="1" x14ac:dyDescent="0.3">
      <c r="A188" s="196"/>
      <c r="B188" s="196"/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  <c r="M188" s="196"/>
      <c r="N188" s="310"/>
      <c r="O188" s="310"/>
      <c r="P188" s="310"/>
      <c r="Q188" s="310"/>
      <c r="R188" s="310"/>
      <c r="S188" s="310"/>
      <c r="T188" s="310"/>
      <c r="U188" s="310"/>
      <c r="V188" s="310"/>
      <c r="W188" s="310"/>
      <c r="X188" s="310"/>
      <c r="Y188" s="310"/>
      <c r="Z188" s="310"/>
      <c r="AA188" s="310"/>
      <c r="AB188" s="310"/>
      <c r="AC188" s="310"/>
      <c r="AD188" s="310"/>
      <c r="AE188" s="31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</row>
    <row r="189" spans="1:71" ht="19.149999999999999" hidden="1" customHeight="1" x14ac:dyDescent="0.3">
      <c r="A189" s="196"/>
      <c r="B189" s="196"/>
      <c r="C189" s="196"/>
      <c r="D189" s="196"/>
      <c r="E189" s="196"/>
      <c r="F189" s="196"/>
      <c r="G189" s="196"/>
      <c r="H189" s="196"/>
      <c r="I189" s="196"/>
      <c r="J189" s="196"/>
      <c r="K189" s="196"/>
      <c r="L189" s="196"/>
      <c r="M189" s="196"/>
      <c r="N189" s="310"/>
      <c r="O189" s="310"/>
      <c r="P189" s="310"/>
      <c r="Q189" s="310"/>
      <c r="R189" s="310"/>
      <c r="S189" s="310"/>
      <c r="T189" s="310"/>
      <c r="U189" s="310"/>
      <c r="V189" s="310"/>
      <c r="W189" s="310"/>
      <c r="X189" s="310"/>
      <c r="Y189" s="310"/>
      <c r="Z189" s="310"/>
      <c r="AA189" s="310"/>
      <c r="AB189" s="310"/>
      <c r="AC189" s="310"/>
      <c r="AD189" s="310"/>
      <c r="AE189" s="31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</row>
    <row r="190" spans="1:71" ht="19.149999999999999" hidden="1" customHeight="1" x14ac:dyDescent="0.3">
      <c r="A190" s="196"/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310"/>
      <c r="O190" s="310"/>
      <c r="P190" s="310"/>
      <c r="Q190" s="310"/>
      <c r="R190" s="310"/>
      <c r="S190" s="310"/>
      <c r="T190" s="310"/>
      <c r="U190" s="310"/>
      <c r="V190" s="310"/>
      <c r="W190" s="310"/>
      <c r="X190" s="310"/>
      <c r="Y190" s="310"/>
      <c r="Z190" s="310"/>
      <c r="AA190" s="310"/>
      <c r="AB190" s="310"/>
      <c r="AC190" s="310"/>
      <c r="AD190" s="310"/>
      <c r="AE190" s="31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</row>
    <row r="191" spans="1:71" ht="19.149999999999999" hidden="1" customHeight="1" x14ac:dyDescent="0.3">
      <c r="A191" s="196"/>
      <c r="B191" s="196"/>
      <c r="C191" s="196"/>
      <c r="D191" s="196"/>
      <c r="E191" s="196"/>
      <c r="F191" s="196"/>
      <c r="G191" s="196"/>
      <c r="H191" s="196"/>
      <c r="I191" s="196"/>
      <c r="J191" s="196"/>
      <c r="K191" s="196"/>
      <c r="L191" s="196"/>
      <c r="M191" s="196"/>
      <c r="N191" s="310"/>
      <c r="O191" s="310"/>
      <c r="P191" s="310"/>
      <c r="Q191" s="310"/>
      <c r="R191" s="310"/>
      <c r="S191" s="310"/>
      <c r="T191" s="310"/>
      <c r="U191" s="310"/>
      <c r="V191" s="310"/>
      <c r="W191" s="310"/>
      <c r="X191" s="310"/>
      <c r="Y191" s="310"/>
      <c r="Z191" s="310"/>
      <c r="AA191" s="310"/>
      <c r="AB191" s="310"/>
      <c r="AC191" s="310"/>
      <c r="AD191" s="310"/>
      <c r="AE191" s="31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</row>
    <row r="192" spans="1:71" ht="14.45" hidden="1" customHeight="1" x14ac:dyDescent="0.3">
      <c r="A192" s="196"/>
      <c r="B192" s="196"/>
      <c r="C192" s="196"/>
      <c r="D192" s="196"/>
      <c r="E192" s="196"/>
      <c r="F192" s="196"/>
      <c r="G192" s="196"/>
      <c r="H192" s="196"/>
      <c r="I192" s="196"/>
      <c r="J192" s="196"/>
      <c r="K192" s="196"/>
      <c r="L192" s="196"/>
      <c r="M192" s="196"/>
      <c r="N192" s="310"/>
      <c r="O192" s="310"/>
      <c r="P192" s="310"/>
      <c r="Q192" s="310"/>
      <c r="R192" s="310"/>
      <c r="S192" s="310"/>
      <c r="T192" s="310"/>
      <c r="U192" s="310"/>
      <c r="V192" s="310"/>
      <c r="W192" s="310"/>
      <c r="X192" s="310"/>
      <c r="Y192" s="310"/>
      <c r="Z192" s="310"/>
      <c r="AA192" s="310"/>
      <c r="AB192" s="310"/>
      <c r="AC192" s="310"/>
      <c r="AD192" s="310"/>
      <c r="AE192" s="31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</row>
    <row r="193" spans="1:71" ht="15" hidden="1" customHeight="1" thickBot="1" x14ac:dyDescent="0.35">
      <c r="A193" s="196"/>
      <c r="B193" s="196"/>
      <c r="C193" s="196"/>
      <c r="D193" s="196"/>
      <c r="E193" s="196"/>
      <c r="F193" s="196"/>
      <c r="G193" s="196"/>
      <c r="H193" s="196"/>
      <c r="I193" s="196"/>
      <c r="J193" s="196"/>
      <c r="K193" s="196"/>
      <c r="L193" s="196"/>
      <c r="M193" s="196"/>
      <c r="N193" s="310"/>
      <c r="O193" s="310"/>
      <c r="P193" s="310"/>
      <c r="Q193" s="310"/>
      <c r="R193" s="310"/>
      <c r="S193" s="310"/>
      <c r="T193" s="310"/>
      <c r="U193" s="310"/>
      <c r="V193" s="310"/>
      <c r="W193" s="310"/>
      <c r="X193" s="310"/>
      <c r="Y193" s="310"/>
      <c r="Z193" s="310"/>
      <c r="AA193" s="310"/>
      <c r="AB193" s="310"/>
      <c r="AC193" s="310"/>
      <c r="AD193" s="310"/>
      <c r="AE193" s="31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</row>
    <row r="194" spans="1:71" x14ac:dyDescent="0.25">
      <c r="A194" s="196"/>
      <c r="B194" s="196"/>
      <c r="C194" s="196"/>
      <c r="D194" s="196"/>
      <c r="E194" s="196"/>
      <c r="F194" s="196"/>
      <c r="G194" s="196"/>
      <c r="H194" s="196"/>
      <c r="I194" s="196"/>
      <c r="J194" s="196"/>
      <c r="K194" s="196"/>
      <c r="L194" s="196"/>
      <c r="M194" s="196"/>
      <c r="N194" s="310"/>
      <c r="O194" s="310"/>
      <c r="P194" s="310"/>
      <c r="Q194" s="310"/>
      <c r="R194" s="310"/>
      <c r="S194" s="310"/>
      <c r="T194" s="310"/>
      <c r="U194" s="310"/>
      <c r="V194" s="310"/>
      <c r="W194" s="310"/>
      <c r="X194" s="310"/>
      <c r="Y194" s="310"/>
      <c r="Z194" s="310"/>
      <c r="AA194" s="310"/>
      <c r="AB194" s="310"/>
      <c r="AC194" s="310"/>
      <c r="AD194" s="310"/>
      <c r="AE194" s="31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</row>
    <row r="195" spans="1:71" x14ac:dyDescent="0.25">
      <c r="A195" s="196"/>
      <c r="B195" s="196"/>
      <c r="C195" s="196"/>
      <c r="D195" s="196"/>
      <c r="E195" s="196"/>
      <c r="F195" s="196"/>
      <c r="G195" s="196"/>
      <c r="H195" s="196"/>
      <c r="I195" s="196"/>
      <c r="J195" s="196"/>
      <c r="K195" s="196"/>
      <c r="L195" s="196"/>
      <c r="M195" s="196"/>
      <c r="N195" s="310"/>
      <c r="O195" s="310"/>
      <c r="P195" s="310"/>
      <c r="Q195" s="310"/>
      <c r="R195" s="310"/>
      <c r="S195" s="310"/>
      <c r="T195" s="310"/>
      <c r="U195" s="310"/>
      <c r="V195" s="310"/>
      <c r="W195" s="310"/>
      <c r="X195" s="310"/>
      <c r="Y195" s="310"/>
      <c r="Z195" s="310"/>
      <c r="AA195" s="310"/>
      <c r="AB195" s="310"/>
      <c r="AC195" s="310"/>
      <c r="AD195" s="310"/>
      <c r="AE195" s="31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</row>
    <row r="196" spans="1:71" s="151" customFormat="1" ht="17.45" customHeight="1" x14ac:dyDescent="0.25">
      <c r="A196" s="196"/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  <c r="L196" s="196"/>
      <c r="M196" s="196"/>
      <c r="N196" s="310"/>
      <c r="O196" s="310"/>
      <c r="P196" s="310"/>
      <c r="Q196" s="310"/>
      <c r="R196" s="310"/>
      <c r="S196" s="310"/>
      <c r="T196" s="310"/>
      <c r="U196" s="310"/>
      <c r="V196" s="310"/>
      <c r="W196" s="310"/>
      <c r="X196" s="310"/>
      <c r="Y196" s="310"/>
      <c r="Z196" s="310"/>
      <c r="AA196" s="310"/>
      <c r="AB196" s="310"/>
      <c r="AC196" s="310"/>
      <c r="AD196" s="310"/>
      <c r="AE196" s="31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</row>
    <row r="197" spans="1:71" s="151" customFormat="1" ht="17.45" customHeight="1" x14ac:dyDescent="0.25">
      <c r="A197" s="196"/>
      <c r="B197" s="196"/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310"/>
      <c r="O197" s="310"/>
      <c r="P197" s="310"/>
      <c r="Q197" s="310"/>
      <c r="R197" s="310"/>
      <c r="S197" s="310"/>
      <c r="T197" s="310"/>
      <c r="U197" s="310"/>
      <c r="V197" s="310"/>
      <c r="W197" s="310"/>
      <c r="X197" s="310"/>
      <c r="Y197" s="310"/>
      <c r="Z197" s="310"/>
      <c r="AA197" s="310"/>
      <c r="AB197" s="310"/>
      <c r="AC197" s="310"/>
      <c r="AD197" s="310"/>
      <c r="AE197" s="31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</row>
    <row r="198" spans="1:71" ht="17.45" customHeight="1" x14ac:dyDescent="0.25">
      <c r="A198" s="196"/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310"/>
      <c r="O198" s="310"/>
      <c r="P198" s="310"/>
      <c r="Q198" s="310"/>
      <c r="R198" s="310"/>
      <c r="S198" s="310"/>
      <c r="T198" s="310"/>
      <c r="U198" s="310"/>
      <c r="V198" s="310"/>
      <c r="W198" s="310"/>
      <c r="X198" s="310"/>
      <c r="Y198" s="310"/>
      <c r="Z198" s="310"/>
      <c r="AA198" s="310"/>
      <c r="AB198" s="310"/>
      <c r="AC198" s="310"/>
      <c r="AD198" s="310"/>
      <c r="AE198" s="31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</row>
    <row r="199" spans="1:71" s="151" customFormat="1" ht="17.45" customHeight="1" x14ac:dyDescent="0.25">
      <c r="A199" s="196"/>
      <c r="B199" s="196"/>
      <c r="C199" s="196"/>
      <c r="D199" s="196"/>
      <c r="E199" s="196"/>
      <c r="F199" s="196"/>
      <c r="G199" s="196"/>
      <c r="H199" s="196"/>
      <c r="I199" s="196"/>
      <c r="J199" s="196"/>
      <c r="K199" s="196"/>
      <c r="L199" s="196"/>
      <c r="M199" s="196"/>
      <c r="N199" s="311"/>
      <c r="O199" s="311"/>
      <c r="P199" s="311"/>
      <c r="Q199" s="311"/>
      <c r="R199" s="311"/>
      <c r="S199" s="311"/>
      <c r="T199" s="311"/>
      <c r="U199" s="311"/>
      <c r="V199" s="311"/>
      <c r="W199" s="311"/>
      <c r="X199" s="311"/>
      <c r="Y199" s="311"/>
      <c r="Z199" s="311"/>
      <c r="AA199" s="311"/>
      <c r="AB199" s="311"/>
      <c r="AC199" s="311"/>
      <c r="AD199" s="311"/>
      <c r="AE199" s="311"/>
      <c r="AF199" s="312"/>
      <c r="AG199" s="312"/>
      <c r="AH199" s="312"/>
      <c r="AI199" s="312"/>
      <c r="AJ199" s="312"/>
      <c r="AK199" s="312"/>
      <c r="AL199" s="312"/>
      <c r="AM199" s="312"/>
      <c r="AN199" s="312"/>
      <c r="AO199" s="312"/>
      <c r="AP199" s="312"/>
      <c r="AQ199" s="312"/>
      <c r="AR199" s="312"/>
      <c r="AS199" s="312"/>
      <c r="AT199" s="312"/>
      <c r="AU199" s="312"/>
      <c r="AV199" s="312"/>
      <c r="AW199" s="312"/>
      <c r="AX199" s="312"/>
      <c r="AY199" s="312"/>
      <c r="AZ199" s="312"/>
      <c r="BA199" s="312"/>
    </row>
    <row r="200" spans="1:71" ht="17.45" customHeight="1" x14ac:dyDescent="0.25">
      <c r="A200" s="196"/>
      <c r="B200" s="196"/>
      <c r="C200" s="196"/>
      <c r="D200" s="196"/>
      <c r="E200" s="196"/>
      <c r="F200" s="196"/>
      <c r="G200" s="196"/>
      <c r="H200" s="196"/>
      <c r="I200" s="196"/>
      <c r="J200" s="196"/>
      <c r="K200" s="196"/>
      <c r="L200" s="196"/>
      <c r="M200" s="196"/>
      <c r="N200" s="311"/>
      <c r="O200" s="311"/>
      <c r="P200" s="311"/>
      <c r="Q200" s="311"/>
      <c r="R200" s="311"/>
      <c r="S200" s="311"/>
      <c r="T200" s="311"/>
      <c r="U200" s="311"/>
      <c r="V200" s="311"/>
      <c r="W200" s="311"/>
      <c r="X200" s="311"/>
      <c r="Y200" s="311"/>
      <c r="Z200" s="311"/>
      <c r="AA200" s="311"/>
      <c r="AB200" s="311"/>
      <c r="AC200" s="311"/>
      <c r="AD200" s="311"/>
      <c r="AE200" s="311"/>
      <c r="AF200" s="312"/>
      <c r="AG200" s="312"/>
      <c r="AH200" s="312"/>
      <c r="AI200" s="312"/>
      <c r="AJ200" s="312"/>
      <c r="AK200" s="312"/>
      <c r="AL200" s="312"/>
      <c r="AM200" s="312"/>
      <c r="AN200" s="312"/>
      <c r="AO200" s="312"/>
      <c r="AP200" s="312"/>
      <c r="AQ200" s="312"/>
      <c r="AR200" s="312"/>
      <c r="AS200" s="312"/>
      <c r="AT200" s="312"/>
      <c r="AU200" s="312"/>
      <c r="AV200" s="312"/>
      <c r="AW200" s="312"/>
      <c r="AX200" s="312"/>
      <c r="AY200" s="312"/>
      <c r="AZ200" s="312"/>
      <c r="BA200" s="312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</row>
    <row r="201" spans="1:71" s="151" customFormat="1" ht="17.45" customHeight="1" x14ac:dyDescent="0.25">
      <c r="A201" s="196"/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310"/>
      <c r="O201" s="310"/>
      <c r="P201" s="310"/>
      <c r="Q201" s="310"/>
      <c r="R201" s="310"/>
      <c r="S201" s="310"/>
      <c r="T201" s="310"/>
      <c r="U201" s="310"/>
      <c r="V201" s="310"/>
      <c r="W201" s="310"/>
      <c r="X201" s="310"/>
      <c r="Y201" s="310"/>
      <c r="Z201" s="310"/>
      <c r="AA201" s="310"/>
      <c r="AB201" s="310"/>
      <c r="AC201" s="310"/>
      <c r="AD201" s="310"/>
      <c r="AE201" s="31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</row>
    <row r="202" spans="1:71" s="151" customFormat="1" ht="17.45" customHeight="1" x14ac:dyDescent="0.25">
      <c r="A202" s="196"/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311"/>
      <c r="O202" s="311"/>
      <c r="P202" s="311"/>
      <c r="Q202" s="311"/>
      <c r="R202" s="311"/>
      <c r="S202" s="311"/>
      <c r="T202" s="311"/>
      <c r="U202" s="311"/>
      <c r="V202" s="311"/>
      <c r="W202" s="311"/>
      <c r="X202" s="311"/>
      <c r="Y202" s="311"/>
      <c r="Z202" s="311"/>
      <c r="AA202" s="311"/>
      <c r="AB202" s="311"/>
      <c r="AC202" s="311"/>
      <c r="AD202" s="311"/>
      <c r="AE202" s="311"/>
      <c r="AF202" s="312"/>
      <c r="AG202" s="312"/>
      <c r="AH202" s="312"/>
      <c r="AI202" s="312"/>
      <c r="AJ202" s="312"/>
      <c r="AK202" s="312"/>
      <c r="AL202" s="312"/>
      <c r="AM202" s="312"/>
      <c r="AN202" s="312"/>
      <c r="AO202" s="312"/>
      <c r="AP202" s="312"/>
      <c r="AQ202" s="312"/>
      <c r="AR202" s="312"/>
      <c r="AS202" s="312"/>
      <c r="AT202" s="312"/>
      <c r="AU202" s="312"/>
      <c r="AV202" s="312"/>
      <c r="AW202" s="312"/>
      <c r="AX202" s="312"/>
      <c r="AY202" s="312"/>
      <c r="AZ202" s="312"/>
      <c r="BA202" s="312"/>
    </row>
    <row r="203" spans="1:71" ht="17.45" customHeight="1" x14ac:dyDescent="0.25">
      <c r="A203" s="196"/>
      <c r="B203" s="196"/>
      <c r="C203" s="196"/>
      <c r="D203" s="196"/>
      <c r="E203" s="196"/>
      <c r="F203" s="196"/>
      <c r="G203" s="196"/>
      <c r="H203" s="196"/>
      <c r="I203" s="196"/>
      <c r="J203" s="196"/>
      <c r="K203" s="196"/>
      <c r="L203" s="196"/>
      <c r="M203" s="196"/>
      <c r="N203" s="310"/>
      <c r="O203" s="310"/>
      <c r="P203" s="310"/>
      <c r="Q203" s="310"/>
      <c r="R203" s="310"/>
      <c r="S203" s="310"/>
      <c r="T203" s="310"/>
      <c r="U203" s="310"/>
      <c r="V203" s="310"/>
      <c r="W203" s="310"/>
      <c r="X203" s="310"/>
      <c r="Y203" s="310"/>
      <c r="Z203" s="310"/>
      <c r="AA203" s="310"/>
      <c r="AB203" s="310"/>
      <c r="AC203" s="310"/>
      <c r="AD203" s="310"/>
      <c r="AE203" s="31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</row>
    <row r="204" spans="1:71" ht="17.45" customHeight="1" x14ac:dyDescent="0.25">
      <c r="A204" s="196"/>
      <c r="B204" s="196"/>
      <c r="C204" s="196"/>
      <c r="D204" s="196"/>
      <c r="E204" s="196"/>
      <c r="F204" s="196"/>
      <c r="G204" s="196"/>
      <c r="H204" s="196"/>
      <c r="I204" s="196"/>
      <c r="J204" s="196"/>
      <c r="K204" s="196"/>
      <c r="L204" s="196"/>
      <c r="M204" s="196"/>
      <c r="N204" s="311"/>
      <c r="O204" s="311"/>
      <c r="P204" s="311"/>
      <c r="Q204" s="311"/>
      <c r="R204" s="311"/>
      <c r="S204" s="311"/>
      <c r="T204" s="311"/>
      <c r="U204" s="311"/>
      <c r="V204" s="311"/>
      <c r="W204" s="311"/>
      <c r="X204" s="311"/>
      <c r="Y204" s="311"/>
      <c r="Z204" s="311"/>
      <c r="AA204" s="311"/>
      <c r="AB204" s="311"/>
      <c r="AC204" s="311"/>
      <c r="AD204" s="311"/>
      <c r="AE204" s="311"/>
      <c r="AF204" s="312"/>
      <c r="AG204" s="312"/>
      <c r="AH204" s="312"/>
      <c r="AI204" s="312"/>
      <c r="AJ204" s="312"/>
      <c r="AK204" s="312"/>
      <c r="AL204" s="312"/>
      <c r="AM204" s="312"/>
      <c r="AN204" s="312"/>
      <c r="AO204" s="312"/>
      <c r="AP204" s="312"/>
      <c r="AQ204" s="312"/>
      <c r="AR204" s="312"/>
      <c r="AS204" s="312"/>
      <c r="AT204" s="312"/>
      <c r="AU204" s="312"/>
      <c r="AV204" s="312"/>
      <c r="AW204" s="312"/>
      <c r="AX204" s="312"/>
      <c r="AY204" s="312"/>
      <c r="AZ204" s="312"/>
      <c r="BA204" s="312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</row>
    <row r="205" spans="1:71" ht="17.45" customHeight="1" x14ac:dyDescent="0.25">
      <c r="A205" s="196"/>
      <c r="B205" s="196"/>
      <c r="C205" s="196"/>
      <c r="D205" s="196"/>
      <c r="E205" s="196"/>
      <c r="F205" s="196"/>
      <c r="G205" s="196"/>
      <c r="H205" s="196"/>
      <c r="I205" s="196"/>
      <c r="J205" s="196"/>
      <c r="K205" s="196"/>
      <c r="L205" s="196"/>
      <c r="M205" s="196"/>
      <c r="N205" s="311"/>
      <c r="O205" s="311"/>
      <c r="P205" s="311"/>
      <c r="Q205" s="311"/>
      <c r="R205" s="311"/>
      <c r="S205" s="311"/>
      <c r="T205" s="311"/>
      <c r="U205" s="311"/>
      <c r="V205" s="311"/>
      <c r="W205" s="311"/>
      <c r="X205" s="311"/>
      <c r="Y205" s="311"/>
      <c r="Z205" s="311"/>
      <c r="AA205" s="311"/>
      <c r="AB205" s="311"/>
      <c r="AC205" s="311"/>
      <c r="AD205" s="311"/>
      <c r="AE205" s="311"/>
      <c r="AF205" s="312"/>
      <c r="AG205" s="312"/>
      <c r="AH205" s="312"/>
      <c r="AI205" s="312"/>
      <c r="AJ205" s="312"/>
      <c r="AK205" s="312"/>
      <c r="AL205" s="312"/>
      <c r="AM205" s="312"/>
      <c r="AN205" s="312"/>
      <c r="AO205" s="312"/>
      <c r="AP205" s="312"/>
      <c r="AQ205" s="312"/>
      <c r="AR205" s="312"/>
      <c r="AS205" s="312"/>
      <c r="AT205" s="312"/>
      <c r="AU205" s="312"/>
      <c r="AV205" s="312"/>
      <c r="AW205" s="312"/>
      <c r="AX205" s="312"/>
      <c r="AY205" s="312"/>
      <c r="AZ205" s="312"/>
      <c r="BA205" s="312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</row>
    <row r="206" spans="1:71" ht="17.45" customHeight="1" x14ac:dyDescent="0.25">
      <c r="A206" s="196"/>
      <c r="B206" s="196"/>
      <c r="C206" s="196"/>
      <c r="D206" s="196"/>
      <c r="E206" s="196"/>
      <c r="F206" s="196"/>
      <c r="G206" s="196"/>
      <c r="H206" s="196"/>
      <c r="I206" s="196"/>
      <c r="J206" s="196"/>
      <c r="K206" s="196"/>
      <c r="L206" s="196"/>
      <c r="M206" s="196"/>
      <c r="N206" s="310"/>
      <c r="O206" s="310"/>
      <c r="P206" s="310"/>
      <c r="Q206" s="310"/>
      <c r="R206" s="310"/>
      <c r="S206" s="310"/>
      <c r="T206" s="310"/>
      <c r="U206" s="310"/>
      <c r="V206" s="310"/>
      <c r="W206" s="310"/>
      <c r="X206" s="310"/>
      <c r="Y206" s="310"/>
      <c r="Z206" s="310"/>
      <c r="AA206" s="310"/>
      <c r="AB206" s="310"/>
      <c r="AC206" s="310"/>
      <c r="AD206" s="310"/>
      <c r="AE206" s="31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</row>
    <row r="207" spans="1:71" s="151" customFormat="1" ht="17.45" customHeight="1" x14ac:dyDescent="0.25">
      <c r="A207" s="196"/>
      <c r="B207" s="196"/>
      <c r="C207" s="196"/>
      <c r="D207" s="196"/>
      <c r="E207" s="196"/>
      <c r="F207" s="196"/>
      <c r="G207" s="196"/>
      <c r="H207" s="196"/>
      <c r="I207" s="196"/>
      <c r="J207" s="196"/>
      <c r="K207" s="196"/>
      <c r="L207" s="196"/>
      <c r="M207" s="196"/>
      <c r="N207" s="310"/>
      <c r="O207" s="310"/>
      <c r="P207" s="310"/>
      <c r="Q207" s="310"/>
      <c r="R207" s="310"/>
      <c r="S207" s="310"/>
      <c r="T207" s="310"/>
      <c r="U207" s="310"/>
      <c r="V207" s="310"/>
      <c r="W207" s="310"/>
      <c r="X207" s="310"/>
      <c r="Y207" s="310"/>
      <c r="Z207" s="310"/>
      <c r="AA207" s="310"/>
      <c r="AB207" s="310"/>
      <c r="AC207" s="310"/>
      <c r="AD207" s="310"/>
      <c r="AE207" s="31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</row>
    <row r="208" spans="1:71" s="151" customFormat="1" ht="17.45" customHeight="1" x14ac:dyDescent="0.25">
      <c r="A208" s="196"/>
      <c r="B208" s="196"/>
      <c r="C208" s="196"/>
      <c r="D208" s="196"/>
      <c r="E208" s="196"/>
      <c r="F208" s="196"/>
      <c r="G208" s="196"/>
      <c r="H208" s="196"/>
      <c r="I208" s="196"/>
      <c r="J208" s="196"/>
      <c r="K208" s="196"/>
      <c r="L208" s="196"/>
      <c r="M208" s="196"/>
      <c r="N208" s="310"/>
      <c r="O208" s="310"/>
      <c r="P208" s="310"/>
      <c r="Q208" s="310"/>
      <c r="R208" s="310"/>
      <c r="S208" s="310"/>
      <c r="T208" s="310"/>
      <c r="U208" s="310"/>
      <c r="V208" s="310"/>
      <c r="W208" s="310"/>
      <c r="X208" s="310"/>
      <c r="Y208" s="310"/>
      <c r="Z208" s="310"/>
      <c r="AA208" s="310"/>
      <c r="AB208" s="310"/>
      <c r="AC208" s="310"/>
      <c r="AD208" s="310"/>
      <c r="AE208" s="31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</row>
    <row r="209" spans="1:71" ht="17.45" customHeight="1" x14ac:dyDescent="0.25">
      <c r="A209" s="196"/>
      <c r="B209" s="196"/>
      <c r="C209" s="196"/>
      <c r="D209" s="196"/>
      <c r="E209" s="196"/>
      <c r="F209" s="196"/>
      <c r="G209" s="196"/>
      <c r="H209" s="196"/>
      <c r="I209" s="196"/>
      <c r="J209" s="196"/>
      <c r="K209" s="196"/>
      <c r="L209" s="196"/>
      <c r="M209" s="196"/>
      <c r="N209" s="310"/>
      <c r="O209" s="310"/>
      <c r="P209" s="310"/>
      <c r="Q209" s="310"/>
      <c r="R209" s="310"/>
      <c r="S209" s="310"/>
      <c r="T209" s="310"/>
      <c r="U209" s="310"/>
      <c r="V209" s="310"/>
      <c r="W209" s="310"/>
      <c r="X209" s="310"/>
      <c r="Y209" s="310"/>
      <c r="Z209" s="310"/>
      <c r="AA209" s="310"/>
      <c r="AB209" s="310"/>
      <c r="AC209" s="310"/>
      <c r="AD209" s="310"/>
      <c r="AE209" s="31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</row>
    <row r="210" spans="1:71" s="151" customFormat="1" ht="17.45" customHeight="1" x14ac:dyDescent="0.25">
      <c r="A210" s="196"/>
      <c r="B210" s="196"/>
      <c r="C210" s="196"/>
      <c r="D210" s="196"/>
      <c r="E210" s="196"/>
      <c r="F210" s="196"/>
      <c r="G210" s="196"/>
      <c r="H210" s="196"/>
      <c r="I210" s="196"/>
      <c r="J210" s="196"/>
      <c r="K210" s="196"/>
      <c r="L210" s="196"/>
      <c r="M210" s="196"/>
      <c r="N210" s="311"/>
      <c r="O210" s="311"/>
      <c r="P210" s="311"/>
      <c r="Q210" s="311"/>
      <c r="R210" s="311"/>
      <c r="S210" s="311"/>
      <c r="T210" s="311"/>
      <c r="U210" s="311"/>
      <c r="V210" s="311"/>
      <c r="W210" s="311"/>
      <c r="X210" s="311"/>
      <c r="Y210" s="311"/>
      <c r="Z210" s="311"/>
      <c r="AA210" s="311"/>
      <c r="AB210" s="311"/>
      <c r="AC210" s="311"/>
      <c r="AD210" s="311"/>
      <c r="AE210" s="311"/>
      <c r="AF210" s="312"/>
      <c r="AG210" s="312"/>
      <c r="AH210" s="312"/>
      <c r="AI210" s="312"/>
      <c r="AJ210" s="312"/>
      <c r="AK210" s="312"/>
      <c r="AL210" s="312"/>
      <c r="AM210" s="312"/>
      <c r="AN210" s="312"/>
      <c r="AO210" s="312"/>
      <c r="AP210" s="312"/>
      <c r="AQ210" s="312"/>
      <c r="AR210" s="312"/>
      <c r="AS210" s="312"/>
      <c r="AT210" s="312"/>
      <c r="AU210" s="312"/>
      <c r="AV210" s="312"/>
      <c r="AW210" s="312"/>
      <c r="AX210" s="312"/>
      <c r="AY210" s="312"/>
      <c r="AZ210" s="312"/>
      <c r="BA210" s="312"/>
    </row>
    <row r="211" spans="1:71" s="151" customFormat="1" ht="17.45" customHeight="1" x14ac:dyDescent="0.25">
      <c r="A211" s="196"/>
      <c r="B211" s="196"/>
      <c r="C211" s="196"/>
      <c r="D211" s="196"/>
      <c r="E211" s="196"/>
      <c r="F211" s="196"/>
      <c r="G211" s="196"/>
      <c r="H211" s="196"/>
      <c r="I211" s="196"/>
      <c r="J211" s="196"/>
      <c r="K211" s="196"/>
      <c r="L211" s="196"/>
      <c r="M211" s="196"/>
      <c r="N211" s="311"/>
      <c r="O211" s="311"/>
      <c r="P211" s="311"/>
      <c r="Q211" s="311"/>
      <c r="R211" s="311"/>
      <c r="S211" s="311"/>
      <c r="T211" s="311"/>
      <c r="U211" s="311"/>
      <c r="V211" s="311"/>
      <c r="W211" s="311"/>
      <c r="X211" s="311"/>
      <c r="Y211" s="311"/>
      <c r="Z211" s="311"/>
      <c r="AA211" s="311"/>
      <c r="AB211" s="311"/>
      <c r="AC211" s="311"/>
      <c r="AD211" s="311"/>
      <c r="AE211" s="311"/>
      <c r="AF211" s="312"/>
      <c r="AG211" s="312"/>
      <c r="AH211" s="312"/>
      <c r="AI211" s="312"/>
      <c r="AJ211" s="312"/>
      <c r="AK211" s="312"/>
      <c r="AL211" s="312"/>
      <c r="AM211" s="312"/>
      <c r="AN211" s="312"/>
      <c r="AO211" s="312"/>
      <c r="AP211" s="312"/>
      <c r="AQ211" s="312"/>
      <c r="AR211" s="312"/>
      <c r="AS211" s="312"/>
      <c r="AT211" s="312"/>
      <c r="AU211" s="312"/>
      <c r="AV211" s="312"/>
      <c r="AW211" s="312"/>
      <c r="AX211" s="312"/>
      <c r="AY211" s="312"/>
      <c r="AZ211" s="312"/>
      <c r="BA211" s="312"/>
    </row>
    <row r="212" spans="1:71" ht="17.45" customHeight="1" x14ac:dyDescent="0.25">
      <c r="A212" s="196"/>
      <c r="B212" s="196"/>
      <c r="C212" s="196"/>
      <c r="D212" s="196"/>
      <c r="E212" s="196"/>
      <c r="F212" s="196"/>
      <c r="G212" s="196"/>
      <c r="H212" s="196"/>
      <c r="I212" s="196"/>
      <c r="J212" s="196"/>
      <c r="K212" s="196"/>
      <c r="L212" s="196"/>
      <c r="M212" s="196"/>
      <c r="N212" s="310"/>
      <c r="O212" s="310"/>
      <c r="P212" s="310"/>
      <c r="Q212" s="310"/>
      <c r="R212" s="310"/>
      <c r="S212" s="310"/>
      <c r="T212" s="310"/>
      <c r="U212" s="310"/>
      <c r="V212" s="310"/>
      <c r="W212" s="310"/>
      <c r="X212" s="310"/>
      <c r="Y212" s="310"/>
      <c r="Z212" s="310"/>
      <c r="AA212" s="310"/>
      <c r="AB212" s="310"/>
      <c r="AC212" s="310"/>
      <c r="AD212" s="310"/>
      <c r="AE212" s="31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</row>
    <row r="213" spans="1:71" ht="17.45" customHeight="1" x14ac:dyDescent="0.25">
      <c r="A213" s="196"/>
      <c r="B213" s="196"/>
      <c r="C213" s="196"/>
      <c r="D213" s="196"/>
      <c r="E213" s="196"/>
      <c r="F213" s="196"/>
      <c r="G213" s="196"/>
      <c r="H213" s="196"/>
      <c r="I213" s="196"/>
      <c r="J213" s="196"/>
      <c r="K213" s="196"/>
      <c r="L213" s="196"/>
      <c r="M213" s="196"/>
      <c r="N213" s="311"/>
      <c r="O213" s="311"/>
      <c r="P213" s="311"/>
      <c r="Q213" s="311"/>
      <c r="R213" s="311"/>
      <c r="S213" s="311"/>
      <c r="T213" s="311"/>
      <c r="U213" s="311"/>
      <c r="V213" s="311"/>
      <c r="W213" s="311"/>
      <c r="X213" s="311"/>
      <c r="Y213" s="311"/>
      <c r="Z213" s="311"/>
      <c r="AA213" s="311"/>
      <c r="AB213" s="311"/>
      <c r="AC213" s="311"/>
      <c r="AD213" s="311"/>
      <c r="AE213" s="311"/>
      <c r="AF213" s="312"/>
      <c r="AG213" s="312"/>
      <c r="AH213" s="312"/>
      <c r="AI213" s="312"/>
      <c r="AJ213" s="312"/>
      <c r="AK213" s="312"/>
      <c r="AL213" s="312"/>
      <c r="AM213" s="312"/>
      <c r="AN213" s="312"/>
      <c r="AO213" s="312"/>
      <c r="AP213" s="312"/>
      <c r="AQ213" s="312"/>
      <c r="AR213" s="312"/>
      <c r="AS213" s="312"/>
      <c r="AT213" s="312"/>
      <c r="AU213" s="312"/>
      <c r="AV213" s="312"/>
      <c r="AW213" s="312"/>
      <c r="AX213" s="312"/>
      <c r="AY213" s="312"/>
      <c r="AZ213" s="312"/>
      <c r="BA213" s="312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</row>
    <row r="214" spans="1:71" ht="17.45" customHeight="1" x14ac:dyDescent="0.25">
      <c r="A214" s="196"/>
      <c r="B214" s="196"/>
      <c r="C214" s="196"/>
      <c r="D214" s="196"/>
      <c r="E214" s="196"/>
      <c r="F214" s="196"/>
      <c r="G214" s="196"/>
      <c r="H214" s="196"/>
      <c r="I214" s="196"/>
      <c r="J214" s="196"/>
      <c r="K214" s="196"/>
      <c r="L214" s="196"/>
      <c r="M214" s="196"/>
      <c r="N214" s="311"/>
      <c r="O214" s="311"/>
      <c r="P214" s="311"/>
      <c r="Q214" s="311"/>
      <c r="R214" s="311"/>
      <c r="S214" s="311"/>
      <c r="T214" s="311"/>
      <c r="U214" s="311"/>
      <c r="V214" s="311"/>
      <c r="W214" s="311"/>
      <c r="X214" s="311"/>
      <c r="Y214" s="311"/>
      <c r="Z214" s="311"/>
      <c r="AA214" s="311"/>
      <c r="AB214" s="311"/>
      <c r="AC214" s="311"/>
      <c r="AD214" s="311"/>
      <c r="AE214" s="311"/>
      <c r="AF214" s="312"/>
      <c r="AG214" s="312"/>
      <c r="AH214" s="312"/>
      <c r="AI214" s="312"/>
      <c r="AJ214" s="312"/>
      <c r="AK214" s="312"/>
      <c r="AL214" s="312"/>
      <c r="AM214" s="312"/>
      <c r="AN214" s="312"/>
      <c r="AO214" s="312"/>
      <c r="AP214" s="312"/>
      <c r="AQ214" s="312"/>
      <c r="AR214" s="312"/>
      <c r="AS214" s="312"/>
      <c r="AT214" s="312"/>
      <c r="AU214" s="312"/>
      <c r="AV214" s="312"/>
      <c r="AW214" s="312"/>
      <c r="AX214" s="312"/>
      <c r="AY214" s="312"/>
      <c r="AZ214" s="312"/>
      <c r="BA214" s="312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</row>
    <row r="215" spans="1:71" s="151" customFormat="1" ht="17.45" customHeight="1" x14ac:dyDescent="0.25">
      <c r="A215" s="196"/>
      <c r="B215" s="196"/>
      <c r="C215" s="196"/>
      <c r="D215" s="196"/>
      <c r="E215" s="196"/>
      <c r="F215" s="196"/>
      <c r="G215" s="196"/>
      <c r="H215" s="196"/>
      <c r="I215" s="196"/>
      <c r="J215" s="196"/>
      <c r="K215" s="196"/>
      <c r="L215" s="196"/>
      <c r="M215" s="196"/>
      <c r="N215" s="310"/>
      <c r="O215" s="310"/>
      <c r="P215" s="310"/>
      <c r="Q215" s="310"/>
      <c r="R215" s="310"/>
      <c r="S215" s="310"/>
      <c r="T215" s="310"/>
      <c r="U215" s="310"/>
      <c r="V215" s="310"/>
      <c r="W215" s="310"/>
      <c r="X215" s="310"/>
      <c r="Y215" s="310"/>
      <c r="Z215" s="310"/>
      <c r="AA215" s="310"/>
      <c r="AB215" s="310"/>
      <c r="AC215" s="310"/>
      <c r="AD215" s="310"/>
      <c r="AE215" s="31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</row>
    <row r="216" spans="1:71" ht="17.45" customHeight="1" x14ac:dyDescent="0.25">
      <c r="A216" s="196"/>
      <c r="B216" s="196"/>
      <c r="C216" s="196"/>
      <c r="D216" s="196"/>
      <c r="E216" s="196"/>
      <c r="F216" s="196"/>
      <c r="G216" s="196"/>
      <c r="H216" s="196"/>
      <c r="I216" s="196"/>
      <c r="J216" s="196"/>
      <c r="K216" s="196"/>
      <c r="L216" s="196"/>
      <c r="M216" s="196"/>
      <c r="N216" s="310"/>
      <c r="O216" s="310"/>
      <c r="P216" s="310"/>
      <c r="Q216" s="310"/>
      <c r="R216" s="310"/>
      <c r="S216" s="310"/>
      <c r="T216" s="310"/>
      <c r="U216" s="310"/>
      <c r="V216" s="310"/>
      <c r="W216" s="310"/>
      <c r="X216" s="310"/>
      <c r="Y216" s="310"/>
      <c r="Z216" s="310"/>
      <c r="AA216" s="310"/>
      <c r="AB216" s="310"/>
      <c r="AC216" s="310"/>
      <c r="AD216" s="310"/>
      <c r="AE216" s="31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</row>
    <row r="217" spans="1:71" ht="17.45" customHeight="1" x14ac:dyDescent="0.25">
      <c r="A217" s="196"/>
      <c r="B217" s="196"/>
      <c r="C217" s="196"/>
      <c r="D217" s="196"/>
      <c r="E217" s="196"/>
      <c r="F217" s="196"/>
      <c r="G217" s="196"/>
      <c r="H217" s="196"/>
      <c r="I217" s="196"/>
      <c r="J217" s="196"/>
      <c r="K217" s="196"/>
      <c r="L217" s="196"/>
      <c r="M217" s="196"/>
      <c r="N217" s="310"/>
      <c r="O217" s="310"/>
      <c r="P217" s="310"/>
      <c r="Q217" s="310"/>
      <c r="R217" s="310"/>
      <c r="S217" s="310"/>
      <c r="T217" s="310"/>
      <c r="U217" s="310"/>
      <c r="V217" s="310"/>
      <c r="W217" s="310"/>
      <c r="X217" s="310"/>
      <c r="Y217" s="310"/>
      <c r="Z217" s="310"/>
      <c r="AA217" s="310"/>
      <c r="AB217" s="310"/>
      <c r="AC217" s="310"/>
      <c r="AD217" s="310"/>
      <c r="AE217" s="31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</row>
    <row r="218" spans="1:71" ht="17.45" customHeight="1" x14ac:dyDescent="0.25">
      <c r="A218" s="196"/>
      <c r="B218" s="196"/>
      <c r="C218" s="196"/>
      <c r="D218" s="196"/>
      <c r="E218" s="196"/>
      <c r="F218" s="196"/>
      <c r="G218" s="196"/>
      <c r="H218" s="196"/>
      <c r="I218" s="196"/>
      <c r="J218" s="196"/>
      <c r="K218" s="196"/>
      <c r="L218" s="196"/>
      <c r="M218" s="196"/>
      <c r="N218" s="311"/>
      <c r="O218" s="311"/>
      <c r="P218" s="311"/>
      <c r="Q218" s="311"/>
      <c r="R218" s="311"/>
      <c r="S218" s="311"/>
      <c r="T218" s="311"/>
      <c r="U218" s="311"/>
      <c r="V218" s="311"/>
      <c r="W218" s="311"/>
      <c r="X218" s="311"/>
      <c r="Y218" s="311"/>
      <c r="Z218" s="311"/>
      <c r="AA218" s="311"/>
      <c r="AB218" s="311"/>
      <c r="AC218" s="311"/>
      <c r="AD218" s="311"/>
      <c r="AE218" s="311"/>
      <c r="AF218" s="312"/>
      <c r="AG218" s="312"/>
      <c r="AH218" s="312"/>
      <c r="AI218" s="312"/>
      <c r="AJ218" s="312"/>
      <c r="AK218" s="312"/>
      <c r="AL218" s="312"/>
      <c r="AM218" s="312"/>
      <c r="AN218" s="312"/>
      <c r="AO218" s="312"/>
      <c r="AP218" s="312"/>
      <c r="AQ218" s="312"/>
      <c r="AR218" s="312"/>
      <c r="AS218" s="312"/>
      <c r="AT218" s="312"/>
      <c r="AU218" s="312"/>
      <c r="AV218" s="312"/>
      <c r="AW218" s="312"/>
      <c r="AX218" s="312"/>
      <c r="AY218" s="312"/>
      <c r="AZ218" s="312"/>
      <c r="BA218" s="312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</row>
    <row r="219" spans="1:71" ht="17.45" customHeight="1" x14ac:dyDescent="0.25">
      <c r="A219" s="196"/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310"/>
      <c r="O219" s="310"/>
      <c r="P219" s="310"/>
      <c r="Q219" s="310"/>
      <c r="R219" s="310"/>
      <c r="S219" s="310"/>
      <c r="T219" s="310"/>
      <c r="U219" s="310"/>
      <c r="V219" s="310"/>
      <c r="W219" s="310"/>
      <c r="X219" s="310"/>
      <c r="Y219" s="310"/>
      <c r="Z219" s="310"/>
      <c r="AA219" s="310"/>
      <c r="AB219" s="310"/>
      <c r="AC219" s="310"/>
      <c r="AD219" s="310"/>
      <c r="AE219" s="31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</row>
    <row r="220" spans="1:71" ht="17.45" customHeight="1" x14ac:dyDescent="0.25">
      <c r="A220" s="196"/>
      <c r="B220" s="196"/>
      <c r="C220" s="196"/>
      <c r="D220" s="196"/>
      <c r="E220" s="196"/>
      <c r="F220" s="196"/>
      <c r="G220" s="196"/>
      <c r="H220" s="196"/>
      <c r="I220" s="196"/>
      <c r="J220" s="196"/>
      <c r="K220" s="196"/>
      <c r="L220" s="196"/>
      <c r="M220" s="196"/>
      <c r="N220" s="310"/>
      <c r="O220" s="310"/>
      <c r="P220" s="310"/>
      <c r="Q220" s="310"/>
      <c r="R220" s="310"/>
      <c r="S220" s="310"/>
      <c r="T220" s="310"/>
      <c r="U220" s="310"/>
      <c r="V220" s="310"/>
      <c r="W220" s="310"/>
      <c r="X220" s="310"/>
      <c r="Y220" s="310"/>
      <c r="Z220" s="310"/>
      <c r="AA220" s="310"/>
      <c r="AB220" s="310"/>
      <c r="AC220" s="310"/>
      <c r="AD220" s="310"/>
      <c r="AE220" s="31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</row>
    <row r="221" spans="1:71" ht="17.45" customHeight="1" x14ac:dyDescent="0.25">
      <c r="A221" s="196"/>
      <c r="B221" s="196"/>
      <c r="C221" s="196"/>
      <c r="D221" s="196"/>
      <c r="E221" s="196"/>
      <c r="F221" s="196"/>
      <c r="G221" s="196"/>
      <c r="H221" s="196"/>
      <c r="I221" s="196"/>
      <c r="J221" s="196"/>
      <c r="K221" s="196"/>
      <c r="L221" s="196"/>
      <c r="M221" s="196"/>
      <c r="N221" s="310"/>
      <c r="O221" s="310"/>
      <c r="P221" s="310"/>
      <c r="Q221" s="310"/>
      <c r="R221" s="310"/>
      <c r="S221" s="310"/>
      <c r="T221" s="310"/>
      <c r="U221" s="310"/>
      <c r="V221" s="310"/>
      <c r="W221" s="310"/>
      <c r="X221" s="310"/>
      <c r="Y221" s="310"/>
      <c r="Z221" s="310"/>
      <c r="AA221" s="310"/>
      <c r="AB221" s="310"/>
      <c r="AC221" s="310"/>
      <c r="AD221" s="310"/>
      <c r="AE221" s="31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</row>
    <row r="222" spans="1:71" ht="17.45" customHeight="1" x14ac:dyDescent="0.25">
      <c r="A222" s="196"/>
      <c r="B222" s="196"/>
      <c r="C222" s="196"/>
      <c r="D222" s="196"/>
      <c r="E222" s="196"/>
      <c r="F222" s="196"/>
      <c r="G222" s="196"/>
      <c r="H222" s="196"/>
      <c r="I222" s="196"/>
      <c r="J222" s="196"/>
      <c r="K222" s="196"/>
      <c r="L222" s="196"/>
      <c r="M222" s="196"/>
      <c r="N222" s="310"/>
      <c r="O222" s="310"/>
      <c r="P222" s="310"/>
      <c r="Q222" s="310"/>
      <c r="R222" s="310"/>
      <c r="S222" s="310"/>
      <c r="T222" s="310"/>
      <c r="U222" s="310"/>
      <c r="V222" s="310"/>
      <c r="W222" s="310"/>
      <c r="X222" s="310"/>
      <c r="Y222" s="310"/>
      <c r="Z222" s="310"/>
      <c r="AA222" s="310"/>
      <c r="AB222" s="310"/>
      <c r="AC222" s="310"/>
      <c r="AD222" s="310"/>
      <c r="AE222" s="31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</row>
    <row r="223" spans="1:71" s="151" customFormat="1" ht="17.45" customHeight="1" x14ac:dyDescent="0.25">
      <c r="A223" s="196"/>
      <c r="B223" s="196"/>
      <c r="C223" s="196"/>
      <c r="D223" s="196"/>
      <c r="E223" s="196"/>
      <c r="F223" s="196"/>
      <c r="G223" s="196"/>
      <c r="H223" s="196"/>
      <c r="I223" s="196"/>
      <c r="J223" s="196"/>
      <c r="K223" s="196"/>
      <c r="L223" s="196"/>
      <c r="M223" s="196"/>
      <c r="N223" s="310"/>
      <c r="O223" s="310"/>
      <c r="P223" s="310"/>
      <c r="Q223" s="310"/>
      <c r="R223" s="310"/>
      <c r="S223" s="310"/>
      <c r="T223" s="310"/>
      <c r="U223" s="310"/>
      <c r="V223" s="310"/>
      <c r="W223" s="310"/>
      <c r="X223" s="310"/>
      <c r="Y223" s="310"/>
      <c r="Z223" s="310"/>
      <c r="AA223" s="310"/>
      <c r="AB223" s="310"/>
      <c r="AC223" s="310"/>
      <c r="AD223" s="310"/>
      <c r="AE223" s="31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</row>
    <row r="224" spans="1:71" ht="17.45" customHeight="1" x14ac:dyDescent="0.25">
      <c r="A224" s="196"/>
      <c r="B224" s="196"/>
      <c r="C224" s="196"/>
      <c r="D224" s="196"/>
      <c r="E224" s="196"/>
      <c r="F224" s="196"/>
      <c r="G224" s="196"/>
      <c r="H224" s="196"/>
      <c r="I224" s="196"/>
      <c r="J224" s="196"/>
      <c r="K224" s="196"/>
      <c r="L224" s="196"/>
      <c r="M224" s="196"/>
      <c r="N224" s="310"/>
      <c r="O224" s="310"/>
      <c r="P224" s="310"/>
      <c r="Q224" s="310"/>
      <c r="R224" s="310"/>
      <c r="S224" s="310"/>
      <c r="T224" s="310"/>
      <c r="U224" s="310"/>
      <c r="V224" s="310"/>
      <c r="W224" s="310"/>
      <c r="X224" s="310"/>
      <c r="Y224" s="310"/>
      <c r="Z224" s="310"/>
      <c r="AA224" s="310"/>
      <c r="AB224" s="310"/>
      <c r="AC224" s="310"/>
      <c r="AD224" s="310"/>
      <c r="AE224" s="31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</row>
    <row r="225" spans="1:71" ht="17.45" customHeight="1" x14ac:dyDescent="0.25">
      <c r="A225" s="196"/>
      <c r="B225" s="196"/>
      <c r="C225" s="196"/>
      <c r="D225" s="196"/>
      <c r="E225" s="196"/>
      <c r="F225" s="196"/>
      <c r="G225" s="196"/>
      <c r="H225" s="196"/>
      <c r="I225" s="196"/>
      <c r="J225" s="196"/>
      <c r="K225" s="196"/>
      <c r="L225" s="196"/>
      <c r="M225" s="196"/>
      <c r="N225" s="310"/>
      <c r="O225" s="310"/>
      <c r="P225" s="310"/>
      <c r="Q225" s="310"/>
      <c r="R225" s="310"/>
      <c r="S225" s="310"/>
      <c r="T225" s="310"/>
      <c r="U225" s="310"/>
      <c r="V225" s="310"/>
      <c r="W225" s="310"/>
      <c r="X225" s="310"/>
      <c r="Y225" s="310"/>
      <c r="Z225" s="310"/>
      <c r="AA225" s="310"/>
      <c r="AB225" s="310"/>
      <c r="AC225" s="310"/>
      <c r="AD225" s="310"/>
      <c r="AE225" s="31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</row>
    <row r="226" spans="1:71" s="151" customFormat="1" ht="17.45" customHeight="1" x14ac:dyDescent="0.25">
      <c r="A226" s="196"/>
      <c r="B226" s="196"/>
      <c r="C226" s="196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311"/>
      <c r="O226" s="311"/>
      <c r="P226" s="311"/>
      <c r="Q226" s="311"/>
      <c r="R226" s="311"/>
      <c r="S226" s="311"/>
      <c r="T226" s="311"/>
      <c r="U226" s="311"/>
      <c r="V226" s="311"/>
      <c r="W226" s="311"/>
      <c r="X226" s="311"/>
      <c r="Y226" s="311"/>
      <c r="Z226" s="311"/>
      <c r="AA226" s="311"/>
      <c r="AB226" s="311"/>
      <c r="AC226" s="311"/>
      <c r="AD226" s="311"/>
      <c r="AE226" s="311"/>
      <c r="AF226" s="312"/>
      <c r="AG226" s="312"/>
      <c r="AH226" s="312"/>
      <c r="AI226" s="312"/>
      <c r="AJ226" s="312"/>
      <c r="AK226" s="312"/>
      <c r="AL226" s="312"/>
      <c r="AM226" s="312"/>
      <c r="AN226" s="312"/>
      <c r="AO226" s="312"/>
      <c r="AP226" s="312"/>
      <c r="AQ226" s="312"/>
      <c r="AR226" s="312"/>
      <c r="AS226" s="312"/>
      <c r="AT226" s="312"/>
      <c r="AU226" s="312"/>
      <c r="AV226" s="312"/>
      <c r="AW226" s="312"/>
      <c r="AX226" s="312"/>
      <c r="AY226" s="312"/>
      <c r="AZ226" s="312"/>
      <c r="BA226" s="312"/>
    </row>
    <row r="227" spans="1:71" ht="17.45" customHeight="1" x14ac:dyDescent="0.25">
      <c r="A227" s="196"/>
      <c r="B227" s="196"/>
      <c r="C227" s="196"/>
      <c r="D227" s="196"/>
      <c r="E227" s="196"/>
      <c r="F227" s="196"/>
      <c r="G227" s="196"/>
      <c r="H227" s="196"/>
      <c r="I227" s="196"/>
      <c r="J227" s="196"/>
      <c r="K227" s="196"/>
      <c r="L227" s="196"/>
      <c r="M227" s="196"/>
      <c r="N227" s="310"/>
      <c r="O227" s="310"/>
      <c r="P227" s="310"/>
      <c r="Q227" s="310"/>
      <c r="R227" s="310"/>
      <c r="S227" s="310"/>
      <c r="T227" s="310"/>
      <c r="U227" s="310"/>
      <c r="V227" s="310"/>
      <c r="W227" s="310"/>
      <c r="X227" s="310"/>
      <c r="Y227" s="310"/>
      <c r="Z227" s="310"/>
      <c r="AA227" s="310"/>
      <c r="AB227" s="310"/>
      <c r="AC227" s="310"/>
      <c r="AD227" s="310"/>
      <c r="AE227" s="31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</row>
    <row r="228" spans="1:71" ht="17.45" customHeight="1" x14ac:dyDescent="0.25">
      <c r="A228" s="196"/>
      <c r="B228" s="196"/>
      <c r="C228" s="196"/>
      <c r="D228" s="196"/>
      <c r="E228" s="196"/>
      <c r="F228" s="196"/>
      <c r="G228" s="196"/>
      <c r="H228" s="196"/>
      <c r="I228" s="196"/>
      <c r="J228" s="196"/>
      <c r="K228" s="196"/>
      <c r="L228" s="196"/>
      <c r="M228" s="196"/>
      <c r="N228" s="310"/>
      <c r="O228" s="310"/>
      <c r="P228" s="310"/>
      <c r="Q228" s="310"/>
      <c r="R228" s="310"/>
      <c r="S228" s="310"/>
      <c r="T228" s="310"/>
      <c r="U228" s="310"/>
      <c r="V228" s="310"/>
      <c r="W228" s="310"/>
      <c r="X228" s="310"/>
      <c r="Y228" s="310"/>
      <c r="Z228" s="310"/>
      <c r="AA228" s="310"/>
      <c r="AB228" s="310"/>
      <c r="AC228" s="310"/>
      <c r="AD228" s="310"/>
      <c r="AE228" s="31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</row>
    <row r="229" spans="1:71" ht="17.45" customHeight="1" x14ac:dyDescent="0.25">
      <c r="A229" s="196"/>
      <c r="B229" s="196"/>
      <c r="C229" s="196"/>
      <c r="D229" s="196"/>
      <c r="E229" s="196"/>
      <c r="F229" s="196"/>
      <c r="G229" s="196"/>
      <c r="H229" s="196"/>
      <c r="I229" s="196"/>
      <c r="J229" s="196"/>
      <c r="K229" s="196"/>
      <c r="L229" s="196"/>
      <c r="M229" s="196"/>
      <c r="N229" s="311"/>
      <c r="O229" s="311"/>
      <c r="P229" s="311"/>
      <c r="Q229" s="311"/>
      <c r="R229" s="311"/>
      <c r="S229" s="311"/>
      <c r="T229" s="311"/>
      <c r="U229" s="311"/>
      <c r="V229" s="311"/>
      <c r="W229" s="311"/>
      <c r="X229" s="311"/>
      <c r="Y229" s="311"/>
      <c r="Z229" s="311"/>
      <c r="AA229" s="311"/>
      <c r="AB229" s="311"/>
      <c r="AC229" s="311"/>
      <c r="AD229" s="311"/>
      <c r="AE229" s="311"/>
      <c r="AF229" s="312"/>
      <c r="AG229" s="312"/>
      <c r="AH229" s="312"/>
      <c r="AI229" s="312"/>
      <c r="AJ229" s="312"/>
      <c r="AK229" s="312"/>
      <c r="AL229" s="312"/>
      <c r="AM229" s="312"/>
      <c r="AN229" s="312"/>
      <c r="AO229" s="312"/>
      <c r="AP229" s="312"/>
      <c r="AQ229" s="312"/>
      <c r="AR229" s="312"/>
      <c r="AS229" s="312"/>
      <c r="AT229" s="312"/>
      <c r="AU229" s="312"/>
      <c r="AV229" s="312"/>
      <c r="AW229" s="312"/>
      <c r="AX229" s="312"/>
      <c r="AY229" s="312"/>
      <c r="AZ229" s="312"/>
      <c r="BA229" s="312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</row>
    <row r="230" spans="1:71" ht="17.45" customHeight="1" x14ac:dyDescent="0.25">
      <c r="A230" s="196"/>
      <c r="B230" s="196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310"/>
      <c r="O230" s="310"/>
      <c r="P230" s="310"/>
      <c r="Q230" s="310"/>
      <c r="R230" s="310"/>
      <c r="S230" s="310"/>
      <c r="T230" s="310"/>
      <c r="U230" s="310"/>
      <c r="V230" s="310"/>
      <c r="W230" s="310"/>
      <c r="X230" s="310"/>
      <c r="Y230" s="310"/>
      <c r="Z230" s="310"/>
      <c r="AA230" s="310"/>
      <c r="AB230" s="310"/>
      <c r="AC230" s="310"/>
      <c r="AD230" s="310"/>
      <c r="AE230" s="31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</row>
    <row r="231" spans="1:71" ht="17.45" customHeight="1" x14ac:dyDescent="0.25">
      <c r="A231" s="196"/>
      <c r="B231" s="196"/>
      <c r="C231" s="196"/>
      <c r="D231" s="196"/>
      <c r="E231" s="196"/>
      <c r="F231" s="196"/>
      <c r="G231" s="196"/>
      <c r="H231" s="196"/>
      <c r="I231" s="196"/>
      <c r="J231" s="196"/>
      <c r="K231" s="196"/>
      <c r="L231" s="196"/>
      <c r="M231" s="196"/>
      <c r="N231" s="310"/>
      <c r="O231" s="310"/>
      <c r="P231" s="310"/>
      <c r="Q231" s="310"/>
      <c r="R231" s="310"/>
      <c r="S231" s="310"/>
      <c r="T231" s="310"/>
      <c r="U231" s="310"/>
      <c r="V231" s="310"/>
      <c r="W231" s="310"/>
      <c r="X231" s="310"/>
      <c r="Y231" s="310"/>
      <c r="Z231" s="310"/>
      <c r="AA231" s="310"/>
      <c r="AB231" s="310"/>
      <c r="AC231" s="310"/>
      <c r="AD231" s="310"/>
      <c r="AE231" s="31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</row>
    <row r="232" spans="1:71" ht="17.45" customHeight="1" x14ac:dyDescent="0.25">
      <c r="A232" s="196"/>
      <c r="B232" s="196"/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310"/>
      <c r="O232" s="310"/>
      <c r="P232" s="310"/>
      <c r="Q232" s="310"/>
      <c r="R232" s="310"/>
      <c r="S232" s="310"/>
      <c r="T232" s="310"/>
      <c r="U232" s="310"/>
      <c r="V232" s="310"/>
      <c r="W232" s="310"/>
      <c r="X232" s="310"/>
      <c r="Y232" s="310"/>
      <c r="Z232" s="310"/>
      <c r="AA232" s="310"/>
      <c r="AB232" s="310"/>
      <c r="AC232" s="310"/>
      <c r="AD232" s="310"/>
      <c r="AE232" s="31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</row>
    <row r="233" spans="1:71" ht="17.45" customHeight="1" x14ac:dyDescent="0.25">
      <c r="A233" s="196"/>
      <c r="B233" s="196"/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310"/>
      <c r="O233" s="310"/>
      <c r="P233" s="310"/>
      <c r="Q233" s="310"/>
      <c r="R233" s="310"/>
      <c r="S233" s="310"/>
      <c r="T233" s="310"/>
      <c r="U233" s="310"/>
      <c r="V233" s="310"/>
      <c r="W233" s="310"/>
      <c r="X233" s="310"/>
      <c r="Y233" s="310"/>
      <c r="Z233" s="310"/>
      <c r="AA233" s="310"/>
      <c r="AB233" s="310"/>
      <c r="AC233" s="310"/>
      <c r="AD233" s="310"/>
      <c r="AE233" s="31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</row>
    <row r="234" spans="1:71" ht="17.45" customHeight="1" x14ac:dyDescent="0.25">
      <c r="A234" s="196"/>
      <c r="B234" s="196"/>
      <c r="C234" s="196"/>
      <c r="D234" s="196"/>
      <c r="E234" s="196"/>
      <c r="F234" s="196"/>
      <c r="G234" s="196"/>
      <c r="H234" s="196"/>
      <c r="I234" s="196"/>
      <c r="J234" s="196"/>
      <c r="K234" s="196"/>
      <c r="L234" s="196"/>
      <c r="M234" s="196"/>
      <c r="N234" s="310"/>
      <c r="O234" s="310"/>
      <c r="P234" s="310"/>
      <c r="Q234" s="310"/>
      <c r="R234" s="310"/>
      <c r="S234" s="310"/>
      <c r="T234" s="310"/>
      <c r="U234" s="310"/>
      <c r="V234" s="310"/>
      <c r="W234" s="310"/>
      <c r="X234" s="310"/>
      <c r="Y234" s="310"/>
      <c r="Z234" s="310"/>
      <c r="AA234" s="310"/>
      <c r="AB234" s="310"/>
      <c r="AC234" s="310"/>
      <c r="AD234" s="310"/>
      <c r="AE234" s="31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</row>
    <row r="235" spans="1:71" ht="17.45" customHeight="1" x14ac:dyDescent="0.25">
      <c r="A235" s="196"/>
      <c r="B235" s="196"/>
      <c r="C235" s="196"/>
      <c r="D235" s="196"/>
      <c r="E235" s="196"/>
      <c r="F235" s="196"/>
      <c r="G235" s="196"/>
      <c r="H235" s="196"/>
      <c r="I235" s="196"/>
      <c r="J235" s="196"/>
      <c r="K235" s="196"/>
      <c r="L235" s="196"/>
      <c r="M235" s="196"/>
      <c r="N235" s="310"/>
      <c r="O235" s="310"/>
      <c r="P235" s="310"/>
      <c r="Q235" s="310"/>
      <c r="R235" s="310"/>
      <c r="S235" s="310"/>
      <c r="T235" s="310"/>
      <c r="U235" s="310"/>
      <c r="V235" s="310"/>
      <c r="W235" s="310"/>
      <c r="X235" s="310"/>
      <c r="Y235" s="310"/>
      <c r="Z235" s="310"/>
      <c r="AA235" s="310"/>
      <c r="AB235" s="310"/>
      <c r="AC235" s="310"/>
      <c r="AD235" s="310"/>
      <c r="AE235" s="31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</row>
    <row r="236" spans="1:71" customFormat="1" ht="17.45" customHeight="1" x14ac:dyDescent="0.25">
      <c r="A236" s="196"/>
      <c r="B236" s="196"/>
      <c r="C236" s="196"/>
      <c r="D236" s="196"/>
      <c r="E236" s="196"/>
      <c r="F236" s="196"/>
      <c r="G236" s="196"/>
      <c r="H236" s="196"/>
      <c r="I236" s="196"/>
      <c r="J236" s="196"/>
      <c r="K236" s="196"/>
      <c r="L236" s="196"/>
      <c r="M236" s="196"/>
      <c r="N236" s="310"/>
      <c r="O236" s="310"/>
      <c r="P236" s="310"/>
      <c r="Q236" s="310"/>
      <c r="R236" s="310"/>
      <c r="S236" s="310"/>
      <c r="T236" s="310"/>
      <c r="U236" s="310"/>
      <c r="V236" s="310"/>
      <c r="W236" s="310"/>
      <c r="X236" s="310"/>
      <c r="Y236" s="310"/>
      <c r="Z236" s="310"/>
      <c r="AA236" s="310"/>
      <c r="AB236" s="310"/>
      <c r="AC236" s="310"/>
      <c r="AD236" s="310"/>
      <c r="AE236" s="31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</row>
    <row r="237" spans="1:71" customFormat="1" ht="17.45" customHeight="1" x14ac:dyDescent="0.25">
      <c r="A237" s="196"/>
      <c r="B237" s="196"/>
      <c r="C237" s="196"/>
      <c r="D237" s="196"/>
      <c r="E237" s="196"/>
      <c r="F237" s="196"/>
      <c r="G237" s="196"/>
      <c r="H237" s="196"/>
      <c r="I237" s="196"/>
      <c r="J237" s="196"/>
      <c r="K237" s="196"/>
      <c r="L237" s="196"/>
      <c r="M237" s="196"/>
      <c r="N237" s="310"/>
      <c r="O237" s="310"/>
      <c r="P237" s="310"/>
      <c r="Q237" s="310"/>
      <c r="R237" s="310"/>
      <c r="S237" s="310"/>
      <c r="T237" s="310"/>
      <c r="U237" s="310"/>
      <c r="V237" s="310"/>
      <c r="W237" s="310"/>
      <c r="X237" s="310"/>
      <c r="Y237" s="310"/>
      <c r="Z237" s="310"/>
      <c r="AA237" s="310"/>
      <c r="AB237" s="310"/>
      <c r="AC237" s="310"/>
      <c r="AD237" s="310"/>
      <c r="AE237" s="31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</row>
    <row r="238" spans="1:71" customFormat="1" ht="17.45" customHeight="1" x14ac:dyDescent="0.25">
      <c r="A238" s="196"/>
      <c r="B238" s="196"/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  <c r="N238" s="310"/>
      <c r="O238" s="310"/>
      <c r="P238" s="310"/>
      <c r="Q238" s="310"/>
      <c r="R238" s="310"/>
      <c r="S238" s="310"/>
      <c r="T238" s="310"/>
      <c r="U238" s="310"/>
      <c r="V238" s="310"/>
      <c r="W238" s="310"/>
      <c r="X238" s="310"/>
      <c r="Y238" s="310"/>
      <c r="Z238" s="310"/>
      <c r="AA238" s="310"/>
      <c r="AB238" s="310"/>
      <c r="AC238" s="310"/>
      <c r="AD238" s="310"/>
      <c r="AE238" s="31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</row>
    <row r="239" spans="1:71" customFormat="1" ht="17.45" customHeight="1" x14ac:dyDescent="0.25">
      <c r="A239" s="196"/>
      <c r="B239" s="196"/>
      <c r="C239" s="196"/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310"/>
      <c r="O239" s="310"/>
      <c r="P239" s="310"/>
      <c r="Q239" s="310"/>
      <c r="R239" s="310"/>
      <c r="S239" s="310"/>
      <c r="T239" s="310"/>
      <c r="U239" s="310"/>
      <c r="V239" s="310"/>
      <c r="W239" s="310"/>
      <c r="X239" s="310"/>
      <c r="Y239" s="310"/>
      <c r="Z239" s="310"/>
      <c r="AA239" s="310"/>
      <c r="AB239" s="310"/>
      <c r="AC239" s="310"/>
      <c r="AD239" s="310"/>
      <c r="AE239" s="31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</row>
    <row r="240" spans="1:71" customFormat="1" ht="17.45" customHeight="1" x14ac:dyDescent="0.25">
      <c r="A240" s="196"/>
      <c r="B240" s="196"/>
      <c r="C240" s="196"/>
      <c r="D240" s="196"/>
      <c r="E240" s="196"/>
      <c r="F240" s="196"/>
      <c r="G240" s="196"/>
      <c r="H240" s="196"/>
      <c r="I240" s="196"/>
      <c r="J240" s="196"/>
      <c r="K240" s="196"/>
      <c r="L240" s="196"/>
      <c r="M240" s="196"/>
      <c r="N240" s="310"/>
      <c r="O240" s="310"/>
      <c r="P240" s="310"/>
      <c r="Q240" s="310"/>
      <c r="R240" s="310"/>
      <c r="S240" s="310"/>
      <c r="T240" s="310"/>
      <c r="U240" s="310"/>
      <c r="V240" s="310"/>
      <c r="W240" s="310"/>
      <c r="X240" s="310"/>
      <c r="Y240" s="310"/>
      <c r="Z240" s="310"/>
      <c r="AA240" s="310"/>
      <c r="AB240" s="310"/>
      <c r="AC240" s="310"/>
      <c r="AD240" s="310"/>
      <c r="AE240" s="31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</row>
    <row r="241" spans="1:53" customFormat="1" ht="17.45" customHeight="1" x14ac:dyDescent="0.25">
      <c r="A241" s="196"/>
      <c r="B241" s="196"/>
      <c r="C241" s="196"/>
      <c r="D241" s="196"/>
      <c r="E241" s="196"/>
      <c r="F241" s="196"/>
      <c r="G241" s="196"/>
      <c r="H241" s="196"/>
      <c r="I241" s="196"/>
      <c r="J241" s="196"/>
      <c r="K241" s="196"/>
      <c r="L241" s="196"/>
      <c r="M241" s="196"/>
      <c r="N241" s="310"/>
      <c r="O241" s="310"/>
      <c r="P241" s="310"/>
      <c r="Q241" s="310"/>
      <c r="R241" s="310"/>
      <c r="S241" s="310"/>
      <c r="T241" s="310"/>
      <c r="U241" s="310"/>
      <c r="V241" s="310"/>
      <c r="W241" s="310"/>
      <c r="X241" s="310"/>
      <c r="Y241" s="310"/>
      <c r="Z241" s="310"/>
      <c r="AA241" s="310"/>
      <c r="AB241" s="310"/>
      <c r="AC241" s="310"/>
      <c r="AD241" s="310"/>
      <c r="AE241" s="31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</row>
    <row r="242" spans="1:53" customFormat="1" ht="17.45" customHeight="1" x14ac:dyDescent="0.25">
      <c r="A242" s="196"/>
      <c r="B242" s="196"/>
      <c r="C242" s="196"/>
      <c r="D242" s="196"/>
      <c r="E242" s="196"/>
      <c r="F242" s="196"/>
      <c r="G242" s="196"/>
      <c r="H242" s="196"/>
      <c r="I242" s="196"/>
      <c r="J242" s="196"/>
      <c r="K242" s="196"/>
      <c r="L242" s="196"/>
      <c r="M242" s="196"/>
      <c r="N242" s="310"/>
      <c r="O242" s="310"/>
      <c r="P242" s="310"/>
      <c r="Q242" s="310"/>
      <c r="R242" s="310"/>
      <c r="S242" s="310"/>
      <c r="T242" s="310"/>
      <c r="U242" s="310"/>
      <c r="V242" s="310"/>
      <c r="W242" s="310"/>
      <c r="X242" s="310"/>
      <c r="Y242" s="310"/>
      <c r="Z242" s="310"/>
      <c r="AA242" s="310"/>
      <c r="AB242" s="310"/>
      <c r="AC242" s="310"/>
      <c r="AD242" s="310"/>
      <c r="AE242" s="31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</row>
    <row r="243" spans="1:53" x14ac:dyDescent="0.25">
      <c r="A243" s="196"/>
      <c r="B243" s="196"/>
      <c r="C243" s="196"/>
      <c r="D243" s="196"/>
      <c r="E243" s="196"/>
      <c r="F243" s="196"/>
      <c r="G243" s="196"/>
      <c r="H243" s="196"/>
      <c r="I243" s="196"/>
      <c r="J243" s="196"/>
      <c r="K243" s="196"/>
      <c r="L243" s="196"/>
      <c r="M243" s="196"/>
      <c r="N243" s="310"/>
      <c r="O243" s="310"/>
      <c r="P243" s="310"/>
      <c r="Q243" s="310"/>
      <c r="R243" s="310"/>
      <c r="S243" s="310"/>
      <c r="T243" s="310"/>
      <c r="U243" s="310"/>
      <c r="V243" s="310"/>
      <c r="W243" s="310"/>
      <c r="X243" s="310"/>
      <c r="Y243" s="310"/>
      <c r="Z243" s="310"/>
      <c r="AA243" s="310"/>
      <c r="AB243" s="310"/>
      <c r="AC243" s="310"/>
      <c r="AD243" s="310"/>
      <c r="AE243" s="31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</row>
    <row r="244" spans="1:53" x14ac:dyDescent="0.25">
      <c r="A244" s="196"/>
      <c r="B244" s="196"/>
      <c r="C244" s="196"/>
      <c r="D244" s="196"/>
      <c r="E244" s="196"/>
      <c r="F244" s="196"/>
      <c r="G244" s="196"/>
      <c r="H244" s="196"/>
      <c r="I244" s="196"/>
      <c r="J244" s="196"/>
      <c r="K244" s="196"/>
      <c r="L244" s="196"/>
      <c r="M244" s="196"/>
      <c r="N244" s="310"/>
      <c r="O244" s="310"/>
      <c r="P244" s="310"/>
      <c r="Q244" s="310"/>
      <c r="R244" s="310"/>
      <c r="S244" s="310"/>
      <c r="T244" s="310"/>
      <c r="U244" s="310"/>
      <c r="V244" s="310"/>
      <c r="W244" s="310"/>
      <c r="X244" s="310"/>
      <c r="Y244" s="310"/>
      <c r="Z244" s="310"/>
      <c r="AA244" s="310"/>
      <c r="AB244" s="310"/>
      <c r="AC244" s="310"/>
      <c r="AD244" s="310"/>
      <c r="AE244" s="31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</row>
    <row r="245" spans="1:53" x14ac:dyDescent="0.25">
      <c r="A245" s="196"/>
      <c r="B245" s="196"/>
      <c r="C245" s="196"/>
      <c r="D245" s="196"/>
      <c r="E245" s="196"/>
      <c r="F245" s="196"/>
      <c r="G245" s="196"/>
      <c r="H245" s="196"/>
      <c r="I245" s="196"/>
      <c r="J245" s="196"/>
      <c r="K245" s="196"/>
      <c r="L245" s="196"/>
      <c r="M245" s="196"/>
      <c r="N245" s="310"/>
      <c r="O245" s="310"/>
      <c r="P245" s="310"/>
      <c r="Q245" s="310"/>
      <c r="R245" s="310"/>
      <c r="S245" s="310"/>
      <c r="T245" s="310"/>
      <c r="U245" s="310"/>
      <c r="V245" s="310"/>
      <c r="W245" s="310"/>
      <c r="X245" s="310"/>
      <c r="Y245" s="310"/>
      <c r="Z245" s="310"/>
      <c r="AA245" s="310"/>
      <c r="AB245" s="310"/>
      <c r="AC245" s="310"/>
      <c r="AD245" s="310"/>
      <c r="AE245" s="31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</row>
  </sheetData>
  <autoFilter ref="A32:AH164"/>
  <mergeCells count="57">
    <mergeCell ref="A1:M1"/>
    <mergeCell ref="A85:AH85"/>
    <mergeCell ref="A109:AH109"/>
    <mergeCell ref="AB21:AB30"/>
    <mergeCell ref="AC21:AC30"/>
    <mergeCell ref="AE21:AE30"/>
    <mergeCell ref="A31:AH31"/>
    <mergeCell ref="A47:AH47"/>
    <mergeCell ref="A72:AH72"/>
    <mergeCell ref="M2:M30"/>
    <mergeCell ref="A2:A30"/>
    <mergeCell ref="B2:B30"/>
    <mergeCell ref="C2:C30"/>
    <mergeCell ref="D2:D30"/>
    <mergeCell ref="E2:E30"/>
    <mergeCell ref="F2:F30"/>
    <mergeCell ref="BA18:BA27"/>
    <mergeCell ref="N21:N30"/>
    <mergeCell ref="P21:P30"/>
    <mergeCell ref="Q21:Q30"/>
    <mergeCell ref="S21:S30"/>
    <mergeCell ref="T21:T30"/>
    <mergeCell ref="V21:V30"/>
    <mergeCell ref="W21:W30"/>
    <mergeCell ref="Y21:Y30"/>
    <mergeCell ref="Z21:Z30"/>
    <mergeCell ref="AR18:AR27"/>
    <mergeCell ref="AS18:AS27"/>
    <mergeCell ref="AU18:AU27"/>
    <mergeCell ref="AV18:AV27"/>
    <mergeCell ref="AX18:AX27"/>
    <mergeCell ref="AY18:AY27"/>
    <mergeCell ref="AS8:AU17"/>
    <mergeCell ref="AV8:AX17"/>
    <mergeCell ref="AY8:BA17"/>
    <mergeCell ref="N11:P20"/>
    <mergeCell ref="Q11:S20"/>
    <mergeCell ref="T11:V20"/>
    <mergeCell ref="W11:Y20"/>
    <mergeCell ref="Z11:AB20"/>
    <mergeCell ref="AC11:AE20"/>
    <mergeCell ref="AJ18:AJ27"/>
    <mergeCell ref="AF2:AF30"/>
    <mergeCell ref="AG2:AH11"/>
    <mergeCell ref="AJ8:AL17"/>
    <mergeCell ref="AM8:AO17"/>
    <mergeCell ref="AP8:AR17"/>
    <mergeCell ref="AL18:AL27"/>
    <mergeCell ref="AM18:AM27"/>
    <mergeCell ref="AO18:AO27"/>
    <mergeCell ref="AP18:AP27"/>
    <mergeCell ref="G2:G30"/>
    <mergeCell ref="H2:H30"/>
    <mergeCell ref="I2:I30"/>
    <mergeCell ref="J2:J30"/>
    <mergeCell ref="K2:K30"/>
    <mergeCell ref="L2:L30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G261"/>
  <sheetViews>
    <sheetView tabSelected="1" zoomScale="140" zoomScaleNormal="140" workbookViewId="0">
      <pane xSplit="27" ySplit="28" topLeftCell="AB115" activePane="bottomRight" state="frozen"/>
      <selection pane="topRight" activeCell="Q1" sqref="Q1"/>
      <selection pane="bottomLeft" activeCell="A28" sqref="A28"/>
      <selection pane="bottomRight" activeCell="E124" sqref="E124"/>
    </sheetView>
  </sheetViews>
  <sheetFormatPr defaultColWidth="8.85546875" defaultRowHeight="15" x14ac:dyDescent="0.25"/>
  <cols>
    <col min="1" max="1" width="53.7109375" style="4" customWidth="1"/>
    <col min="2" max="2" width="3.42578125" style="4" hidden="1" customWidth="1"/>
    <col min="3" max="3" width="9.5703125" style="4" customWidth="1"/>
    <col min="4" max="4" width="0.28515625" style="4" hidden="1" customWidth="1"/>
    <col min="5" max="5" width="9.140625" style="4" customWidth="1"/>
    <col min="6" max="6" width="6.85546875" style="4" hidden="1" customWidth="1"/>
    <col min="7" max="7" width="10.42578125" style="4" customWidth="1"/>
    <col min="8" max="8" width="9.85546875" style="4" hidden="1" customWidth="1"/>
    <col min="9" max="9" width="9.7109375" style="4" customWidth="1"/>
    <col min="10" max="10" width="6.85546875" style="4" hidden="1" customWidth="1"/>
    <col min="11" max="11" width="10.140625" style="4" customWidth="1"/>
    <col min="12" max="12" width="1.7109375" style="112" hidden="1" customWidth="1"/>
    <col min="13" max="15" width="3.140625" style="4" hidden="1" customWidth="1"/>
    <col min="16" max="18" width="3.7109375" style="4" hidden="1" customWidth="1"/>
    <col min="19" max="24" width="3.5703125" style="4" hidden="1" customWidth="1"/>
    <col min="25" max="27" width="3.140625" style="4" hidden="1" customWidth="1"/>
    <col min="28" max="28" width="4.7109375" style="4" hidden="1" customWidth="1"/>
    <col min="29" max="29" width="7.85546875" style="4" hidden="1" customWidth="1"/>
    <col min="30" max="30" width="4" style="4" hidden="1" customWidth="1"/>
    <col min="31" max="32" width="5" style="4" hidden="1" customWidth="1"/>
    <col min="33" max="34" width="4" style="4" hidden="1" customWidth="1"/>
    <col min="35" max="35" width="5" style="4" hidden="1" customWidth="1"/>
    <col min="36" max="37" width="4" style="4" hidden="1" customWidth="1"/>
    <col min="38" max="39" width="5" style="4" hidden="1" customWidth="1"/>
    <col min="40" max="41" width="2.5703125" style="4" hidden="1" customWidth="1"/>
    <col min="42" max="42" width="5" style="4" hidden="1" customWidth="1"/>
    <col min="43" max="44" width="2" style="4" hidden="1" customWidth="1"/>
    <col min="45" max="45" width="5" style="4" hidden="1" customWidth="1"/>
    <col min="46" max="47" width="2.28515625" style="4" hidden="1" customWidth="1"/>
    <col min="48" max="48" width="5" style="4" hidden="1" customWidth="1"/>
    <col min="49" max="50" width="1.85546875" style="4" hidden="1" customWidth="1"/>
    <col min="51" max="51" width="5" style="4" hidden="1" customWidth="1"/>
    <col min="52" max="53" width="2.28515625" style="4" hidden="1" customWidth="1"/>
    <col min="54" max="56" width="5" style="4" hidden="1" customWidth="1"/>
    <col min="57" max="88" width="5" style="4" customWidth="1"/>
    <col min="89" max="16384" width="8.85546875" style="4"/>
  </cols>
  <sheetData>
    <row r="1" spans="1:56" x14ac:dyDescent="0.25">
      <c r="A1" s="410" t="s">
        <v>235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</row>
    <row r="2" spans="1:56" ht="9" hidden="1" customHeight="1" x14ac:dyDescent="0.25">
      <c r="A2" s="411" t="s">
        <v>0</v>
      </c>
      <c r="B2" s="402" t="s">
        <v>1</v>
      </c>
      <c r="C2" s="358" t="s">
        <v>2</v>
      </c>
      <c r="D2" s="402" t="s">
        <v>3</v>
      </c>
      <c r="E2" s="358" t="s">
        <v>4</v>
      </c>
      <c r="F2" s="402" t="s">
        <v>5</v>
      </c>
      <c r="G2" s="358" t="s">
        <v>176</v>
      </c>
      <c r="H2" s="402" t="s">
        <v>6</v>
      </c>
      <c r="I2" s="358" t="s">
        <v>7</v>
      </c>
      <c r="J2" s="402" t="s">
        <v>8</v>
      </c>
      <c r="K2" s="389" t="s">
        <v>9</v>
      </c>
      <c r="L2" s="5"/>
      <c r="M2" s="1" t="s">
        <v>10</v>
      </c>
      <c r="N2" s="2"/>
      <c r="O2" s="2"/>
      <c r="P2" s="1" t="s">
        <v>10</v>
      </c>
      <c r="Q2" s="2"/>
      <c r="R2" s="2"/>
      <c r="S2" s="1" t="s">
        <v>10</v>
      </c>
      <c r="T2" s="2"/>
      <c r="U2" s="2"/>
      <c r="V2" s="1" t="s">
        <v>10</v>
      </c>
      <c r="W2" s="2"/>
      <c r="X2" s="2"/>
      <c r="Y2" s="1" t="s">
        <v>10</v>
      </c>
      <c r="Z2" s="2"/>
      <c r="AA2" s="2"/>
      <c r="AB2" s="408" t="s">
        <v>11</v>
      </c>
      <c r="AC2" s="396" t="s">
        <v>12</v>
      </c>
      <c r="AD2" s="367"/>
      <c r="AE2" s="3"/>
      <c r="AG2" s="3"/>
      <c r="AH2" s="3"/>
      <c r="AI2" s="3"/>
      <c r="AJ2" s="3"/>
      <c r="AK2" s="3"/>
      <c r="AL2" s="3"/>
    </row>
    <row r="3" spans="1:56" ht="6.6" hidden="1" customHeight="1" x14ac:dyDescent="0.25">
      <c r="A3" s="412"/>
      <c r="B3" s="383"/>
      <c r="C3" s="359"/>
      <c r="D3" s="383"/>
      <c r="E3" s="359"/>
      <c r="F3" s="383"/>
      <c r="G3" s="359"/>
      <c r="H3" s="383"/>
      <c r="I3" s="359"/>
      <c r="J3" s="383"/>
      <c r="K3" s="390"/>
      <c r="L3" s="5"/>
      <c r="M3" s="1"/>
      <c r="N3" s="2"/>
      <c r="O3" s="2"/>
      <c r="P3" s="1"/>
      <c r="Q3" s="2"/>
      <c r="R3" s="2"/>
      <c r="S3" s="1"/>
      <c r="T3" s="2"/>
      <c r="U3" s="2"/>
      <c r="V3" s="1"/>
      <c r="W3" s="2"/>
      <c r="X3" s="2"/>
      <c r="Y3" s="1"/>
      <c r="Z3" s="2"/>
      <c r="AA3" s="2"/>
      <c r="AB3" s="408"/>
      <c r="AC3" s="396"/>
      <c r="AD3" s="367"/>
      <c r="AE3" s="3"/>
      <c r="AG3" s="3"/>
      <c r="AH3" s="3"/>
      <c r="AI3" s="3"/>
      <c r="AJ3" s="3"/>
      <c r="AK3" s="3"/>
      <c r="AL3" s="3"/>
    </row>
    <row r="4" spans="1:56" ht="6.6" hidden="1" customHeight="1" x14ac:dyDescent="0.25">
      <c r="A4" s="412"/>
      <c r="B4" s="383"/>
      <c r="C4" s="359"/>
      <c r="D4" s="383"/>
      <c r="E4" s="359"/>
      <c r="F4" s="383"/>
      <c r="G4" s="359"/>
      <c r="H4" s="383"/>
      <c r="I4" s="359"/>
      <c r="J4" s="383"/>
      <c r="K4" s="390"/>
      <c r="L4" s="5"/>
      <c r="M4" s="1"/>
      <c r="N4" s="2"/>
      <c r="O4" s="2"/>
      <c r="P4" s="1"/>
      <c r="Q4" s="2"/>
      <c r="R4" s="2"/>
      <c r="S4" s="1"/>
      <c r="T4" s="2"/>
      <c r="U4" s="2"/>
      <c r="V4" s="1"/>
      <c r="W4" s="2"/>
      <c r="X4" s="2"/>
      <c r="Y4" s="1"/>
      <c r="Z4" s="2"/>
      <c r="AA4" s="2"/>
      <c r="AB4" s="408"/>
      <c r="AC4" s="396"/>
      <c r="AD4" s="367"/>
      <c r="AE4" s="3"/>
      <c r="AG4" s="3"/>
      <c r="AH4" s="3"/>
      <c r="AI4" s="3"/>
      <c r="AJ4" s="3"/>
      <c r="AK4" s="3"/>
      <c r="AL4" s="3"/>
    </row>
    <row r="5" spans="1:56" ht="6.6" hidden="1" customHeight="1" x14ac:dyDescent="0.25">
      <c r="A5" s="412"/>
      <c r="B5" s="383"/>
      <c r="C5" s="359"/>
      <c r="D5" s="383"/>
      <c r="E5" s="359"/>
      <c r="F5" s="383"/>
      <c r="G5" s="359"/>
      <c r="H5" s="383"/>
      <c r="I5" s="359"/>
      <c r="J5" s="383"/>
      <c r="K5" s="390"/>
      <c r="L5" s="5"/>
      <c r="M5" s="1"/>
      <c r="N5" s="2"/>
      <c r="O5" s="2"/>
      <c r="P5" s="1"/>
      <c r="Q5" s="2"/>
      <c r="R5" s="2"/>
      <c r="S5" s="1"/>
      <c r="T5" s="2"/>
      <c r="U5" s="2"/>
      <c r="V5" s="1"/>
      <c r="W5" s="2"/>
      <c r="X5" s="2"/>
      <c r="Y5" s="1"/>
      <c r="Z5" s="2"/>
      <c r="AA5" s="2"/>
      <c r="AB5" s="408"/>
      <c r="AC5" s="396"/>
      <c r="AD5" s="367"/>
      <c r="AE5" s="3"/>
      <c r="AG5" s="3"/>
      <c r="AH5" s="3"/>
      <c r="AI5" s="3"/>
      <c r="AJ5" s="3"/>
      <c r="AK5" s="3"/>
      <c r="AL5" s="3"/>
    </row>
    <row r="6" spans="1:56" ht="12" hidden="1" customHeight="1" x14ac:dyDescent="0.25">
      <c r="A6" s="412"/>
      <c r="B6" s="383"/>
      <c r="C6" s="359"/>
      <c r="D6" s="383"/>
      <c r="E6" s="359"/>
      <c r="F6" s="383"/>
      <c r="G6" s="359"/>
      <c r="H6" s="383"/>
      <c r="I6" s="359"/>
      <c r="J6" s="383"/>
      <c r="K6" s="390"/>
      <c r="L6" s="5"/>
      <c r="M6" s="1"/>
      <c r="N6" s="2"/>
      <c r="O6" s="2"/>
      <c r="P6" s="1"/>
      <c r="Q6" s="2"/>
      <c r="R6" s="2"/>
      <c r="S6" s="1"/>
      <c r="T6" s="2"/>
      <c r="U6" s="2"/>
      <c r="V6" s="1"/>
      <c r="W6" s="2"/>
      <c r="X6" s="2"/>
      <c r="Y6" s="1"/>
      <c r="Z6" s="2"/>
      <c r="AA6" s="2"/>
      <c r="AB6" s="408"/>
      <c r="AC6" s="396"/>
      <c r="AD6" s="367"/>
      <c r="AE6" s="3"/>
      <c r="AG6" s="3"/>
      <c r="AH6" s="3"/>
      <c r="AI6" s="3"/>
      <c r="AJ6" s="3"/>
      <c r="AK6" s="3"/>
      <c r="AL6" s="3"/>
    </row>
    <row r="7" spans="1:56" ht="7.5" customHeight="1" x14ac:dyDescent="0.25">
      <c r="A7" s="412"/>
      <c r="B7" s="383"/>
      <c r="C7" s="359"/>
      <c r="D7" s="383"/>
      <c r="E7" s="359"/>
      <c r="F7" s="383"/>
      <c r="G7" s="359"/>
      <c r="H7" s="383"/>
      <c r="I7" s="359"/>
      <c r="J7" s="383"/>
      <c r="K7" s="390"/>
      <c r="L7" s="5"/>
      <c r="M7" s="1"/>
      <c r="N7" s="2"/>
      <c r="O7" s="2"/>
      <c r="P7" s="1"/>
      <c r="Q7" s="2"/>
      <c r="R7" s="2"/>
      <c r="S7" s="1"/>
      <c r="T7" s="2"/>
      <c r="U7" s="2"/>
      <c r="V7" s="1"/>
      <c r="W7" s="2"/>
      <c r="X7" s="2"/>
      <c r="Y7" s="1"/>
      <c r="Z7" s="2"/>
      <c r="AA7" s="2"/>
      <c r="AB7" s="408"/>
      <c r="AC7" s="396"/>
      <c r="AD7" s="367"/>
      <c r="AE7" s="3"/>
      <c r="AG7" s="3"/>
      <c r="AH7" s="3"/>
      <c r="AI7" s="3"/>
      <c r="AJ7" s="3"/>
      <c r="AK7" s="3"/>
      <c r="AL7" s="3"/>
    </row>
    <row r="8" spans="1:56" ht="1.5" customHeight="1" x14ac:dyDescent="0.25">
      <c r="A8" s="412"/>
      <c r="B8" s="383"/>
      <c r="C8" s="359"/>
      <c r="D8" s="383"/>
      <c r="E8" s="359"/>
      <c r="F8" s="383"/>
      <c r="G8" s="359"/>
      <c r="H8" s="383"/>
      <c r="I8" s="359"/>
      <c r="J8" s="383"/>
      <c r="K8" s="390"/>
      <c r="L8" s="5"/>
      <c r="M8" s="1"/>
      <c r="N8" s="2"/>
      <c r="O8" s="2"/>
      <c r="P8" s="1"/>
      <c r="Q8" s="2"/>
      <c r="R8" s="2"/>
      <c r="S8" s="1"/>
      <c r="T8" s="2"/>
      <c r="U8" s="2"/>
      <c r="V8" s="1"/>
      <c r="W8" s="2"/>
      <c r="X8" s="2"/>
      <c r="Y8" s="1"/>
      <c r="Z8" s="2"/>
      <c r="AA8" s="2"/>
      <c r="AB8" s="408"/>
      <c r="AC8" s="396"/>
      <c r="AD8" s="367"/>
      <c r="AE8" s="3"/>
      <c r="AG8" s="3"/>
      <c r="AH8" s="3"/>
      <c r="AI8" s="3"/>
      <c r="AJ8" s="3"/>
      <c r="AK8" s="3"/>
      <c r="AL8" s="3"/>
    </row>
    <row r="9" spans="1:56" ht="1.5" customHeight="1" thickBot="1" x14ac:dyDescent="0.3">
      <c r="A9" s="412"/>
      <c r="B9" s="383"/>
      <c r="C9" s="359"/>
      <c r="D9" s="383"/>
      <c r="E9" s="359"/>
      <c r="F9" s="383"/>
      <c r="G9" s="359"/>
      <c r="H9" s="383"/>
      <c r="I9" s="359"/>
      <c r="J9" s="383"/>
      <c r="K9" s="390"/>
      <c r="L9" s="5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08"/>
      <c r="AC9" s="396"/>
      <c r="AD9" s="367"/>
      <c r="AE9" s="3"/>
      <c r="AG9" s="3"/>
      <c r="AH9" s="3"/>
      <c r="AI9" s="3"/>
      <c r="AJ9" s="3"/>
      <c r="AK9" s="3"/>
      <c r="AL9" s="3"/>
    </row>
    <row r="10" spans="1:56" ht="6.75" customHeight="1" thickBot="1" x14ac:dyDescent="0.3">
      <c r="A10" s="412"/>
      <c r="B10" s="383"/>
      <c r="C10" s="359"/>
      <c r="D10" s="383"/>
      <c r="E10" s="359"/>
      <c r="F10" s="383"/>
      <c r="G10" s="359"/>
      <c r="H10" s="383"/>
      <c r="I10" s="359"/>
      <c r="J10" s="383"/>
      <c r="K10" s="390"/>
      <c r="L10" s="5"/>
      <c r="M10" s="405" t="s">
        <v>13</v>
      </c>
      <c r="N10" s="406"/>
      <c r="O10" s="407"/>
      <c r="P10" s="405" t="s">
        <v>14</v>
      </c>
      <c r="Q10" s="406"/>
      <c r="R10" s="407"/>
      <c r="S10" s="405" t="s">
        <v>15</v>
      </c>
      <c r="T10" s="406"/>
      <c r="U10" s="407"/>
      <c r="V10" s="405" t="s">
        <v>16</v>
      </c>
      <c r="W10" s="406"/>
      <c r="X10" s="407"/>
      <c r="Y10" s="405" t="s">
        <v>17</v>
      </c>
      <c r="Z10" s="406"/>
      <c r="AA10" s="407"/>
      <c r="AB10" s="408"/>
      <c r="AC10" s="397"/>
      <c r="AD10" s="370"/>
      <c r="AE10" s="3"/>
      <c r="AG10" s="393" t="s">
        <v>13</v>
      </c>
      <c r="AH10" s="393"/>
      <c r="AI10" s="393"/>
      <c r="AJ10" s="393" t="s">
        <v>14</v>
      </c>
      <c r="AK10" s="393"/>
      <c r="AL10" s="393"/>
      <c r="AM10" s="393" t="s">
        <v>15</v>
      </c>
      <c r="AN10" s="393"/>
      <c r="AO10" s="393"/>
      <c r="AP10" s="393" t="s">
        <v>16</v>
      </c>
      <c r="AQ10" s="393"/>
      <c r="AR10" s="393"/>
      <c r="AS10" s="393" t="s">
        <v>17</v>
      </c>
      <c r="AT10" s="393"/>
      <c r="AU10" s="393"/>
      <c r="AV10" s="393" t="s">
        <v>18</v>
      </c>
      <c r="AW10" s="393"/>
      <c r="AX10" s="393"/>
      <c r="AY10" s="393" t="s">
        <v>19</v>
      </c>
      <c r="AZ10" s="393"/>
      <c r="BA10" s="393"/>
      <c r="BB10" s="393" t="s">
        <v>20</v>
      </c>
      <c r="BC10" s="393"/>
      <c r="BD10" s="393"/>
    </row>
    <row r="11" spans="1:56" ht="9" customHeight="1" x14ac:dyDescent="0.25">
      <c r="A11" s="412"/>
      <c r="B11" s="383"/>
      <c r="C11" s="359"/>
      <c r="D11" s="383"/>
      <c r="E11" s="359"/>
      <c r="F11" s="383"/>
      <c r="G11" s="359"/>
      <c r="H11" s="383"/>
      <c r="I11" s="359"/>
      <c r="J11" s="383"/>
      <c r="K11" s="390"/>
      <c r="L11" s="5"/>
      <c r="M11" s="396"/>
      <c r="N11" s="366"/>
      <c r="O11" s="408"/>
      <c r="P11" s="396"/>
      <c r="Q11" s="366"/>
      <c r="R11" s="408"/>
      <c r="S11" s="396"/>
      <c r="T11" s="366"/>
      <c r="U11" s="408"/>
      <c r="V11" s="396"/>
      <c r="W11" s="366"/>
      <c r="X11" s="408"/>
      <c r="Y11" s="396"/>
      <c r="Z11" s="366"/>
      <c r="AA11" s="408"/>
      <c r="AB11" s="408"/>
      <c r="AC11" s="6" t="s">
        <v>21</v>
      </c>
      <c r="AD11" s="7" t="s">
        <v>22</v>
      </c>
      <c r="AE11" s="8"/>
      <c r="AG11" s="393"/>
      <c r="AH11" s="393"/>
      <c r="AI11" s="393"/>
      <c r="AJ11" s="393"/>
      <c r="AK11" s="393"/>
      <c r="AL11" s="393"/>
      <c r="AM11" s="393"/>
      <c r="AN11" s="393"/>
      <c r="AO11" s="393"/>
      <c r="AP11" s="393"/>
      <c r="AQ11" s="393"/>
      <c r="AR11" s="393"/>
      <c r="AS11" s="393"/>
      <c r="AT11" s="393"/>
      <c r="AU11" s="393"/>
      <c r="AV11" s="393"/>
      <c r="AW11" s="393"/>
      <c r="AX11" s="393"/>
      <c r="AY11" s="393"/>
      <c r="AZ11" s="393"/>
      <c r="BA11" s="393"/>
      <c r="BB11" s="393"/>
      <c r="BC11" s="393"/>
      <c r="BD11" s="393"/>
    </row>
    <row r="12" spans="1:56" ht="9" customHeight="1" x14ac:dyDescent="0.25">
      <c r="A12" s="412"/>
      <c r="B12" s="383"/>
      <c r="C12" s="359"/>
      <c r="D12" s="383"/>
      <c r="E12" s="359"/>
      <c r="F12" s="383"/>
      <c r="G12" s="359"/>
      <c r="H12" s="383"/>
      <c r="I12" s="359"/>
      <c r="J12" s="383"/>
      <c r="K12" s="390"/>
      <c r="L12" s="5"/>
      <c r="M12" s="396"/>
      <c r="N12" s="366"/>
      <c r="O12" s="408"/>
      <c r="P12" s="396"/>
      <c r="Q12" s="366"/>
      <c r="R12" s="408"/>
      <c r="S12" s="396"/>
      <c r="T12" s="366"/>
      <c r="U12" s="408"/>
      <c r="V12" s="396"/>
      <c r="W12" s="366"/>
      <c r="X12" s="408"/>
      <c r="Y12" s="396"/>
      <c r="Z12" s="366"/>
      <c r="AA12" s="408"/>
      <c r="AB12" s="408"/>
      <c r="AC12" s="6" t="s">
        <v>23</v>
      </c>
      <c r="AD12" s="7" t="s">
        <v>24</v>
      </c>
      <c r="AE12" s="8"/>
      <c r="AG12" s="393"/>
      <c r="AH12" s="393"/>
      <c r="AI12" s="393"/>
      <c r="AJ12" s="393"/>
      <c r="AK12" s="393"/>
      <c r="AL12" s="393"/>
      <c r="AM12" s="393"/>
      <c r="AN12" s="393"/>
      <c r="AO12" s="393"/>
      <c r="AP12" s="393"/>
      <c r="AQ12" s="393"/>
      <c r="AR12" s="393"/>
      <c r="AS12" s="393"/>
      <c r="AT12" s="393"/>
      <c r="AU12" s="393"/>
      <c r="AV12" s="393"/>
      <c r="AW12" s="393"/>
      <c r="AX12" s="393"/>
      <c r="AY12" s="393"/>
      <c r="AZ12" s="393"/>
      <c r="BA12" s="393"/>
      <c r="BB12" s="393"/>
      <c r="BC12" s="393"/>
      <c r="BD12" s="393"/>
    </row>
    <row r="13" spans="1:56" ht="9" customHeight="1" x14ac:dyDescent="0.25">
      <c r="A13" s="412"/>
      <c r="B13" s="383"/>
      <c r="C13" s="359"/>
      <c r="D13" s="383"/>
      <c r="E13" s="359"/>
      <c r="F13" s="383"/>
      <c r="G13" s="359"/>
      <c r="H13" s="383"/>
      <c r="I13" s="359"/>
      <c r="J13" s="383"/>
      <c r="K13" s="390"/>
      <c r="L13" s="5"/>
      <c r="M13" s="396"/>
      <c r="N13" s="366"/>
      <c r="O13" s="408"/>
      <c r="P13" s="396"/>
      <c r="Q13" s="366"/>
      <c r="R13" s="408"/>
      <c r="S13" s="396"/>
      <c r="T13" s="366"/>
      <c r="U13" s="408"/>
      <c r="V13" s="396"/>
      <c r="W13" s="366"/>
      <c r="X13" s="408"/>
      <c r="Y13" s="396"/>
      <c r="Z13" s="366"/>
      <c r="AA13" s="408"/>
      <c r="AB13" s="408"/>
      <c r="AC13" s="6" t="s">
        <v>25</v>
      </c>
      <c r="AD13" s="7" t="s">
        <v>26</v>
      </c>
      <c r="AE13" s="8"/>
      <c r="AG13" s="393"/>
      <c r="AH13" s="393"/>
      <c r="AI13" s="393"/>
      <c r="AJ13" s="393"/>
      <c r="AK13" s="393"/>
      <c r="AL13" s="393"/>
      <c r="AM13" s="393"/>
      <c r="AN13" s="393"/>
      <c r="AO13" s="393"/>
      <c r="AP13" s="393"/>
      <c r="AQ13" s="393"/>
      <c r="AR13" s="393"/>
      <c r="AS13" s="393"/>
      <c r="AT13" s="393"/>
      <c r="AU13" s="393"/>
      <c r="AV13" s="393"/>
      <c r="AW13" s="393"/>
      <c r="AX13" s="393"/>
      <c r="AY13" s="393"/>
      <c r="AZ13" s="393"/>
      <c r="BA13" s="393"/>
      <c r="BB13" s="393"/>
      <c r="BC13" s="393"/>
      <c r="BD13" s="393"/>
    </row>
    <row r="14" spans="1:56" ht="4.5" customHeight="1" x14ac:dyDescent="0.25">
      <c r="A14" s="412"/>
      <c r="B14" s="383"/>
      <c r="C14" s="359"/>
      <c r="D14" s="383"/>
      <c r="E14" s="359"/>
      <c r="F14" s="383"/>
      <c r="G14" s="359"/>
      <c r="H14" s="383"/>
      <c r="I14" s="359"/>
      <c r="J14" s="383"/>
      <c r="K14" s="390"/>
      <c r="L14" s="5"/>
      <c r="M14" s="396"/>
      <c r="N14" s="366"/>
      <c r="O14" s="408"/>
      <c r="P14" s="396"/>
      <c r="Q14" s="366"/>
      <c r="R14" s="408"/>
      <c r="S14" s="396"/>
      <c r="T14" s="366"/>
      <c r="U14" s="408"/>
      <c r="V14" s="396"/>
      <c r="W14" s="366"/>
      <c r="X14" s="408"/>
      <c r="Y14" s="396"/>
      <c r="Z14" s="366"/>
      <c r="AA14" s="408"/>
      <c r="AB14" s="408"/>
      <c r="AC14" s="6" t="s">
        <v>27</v>
      </c>
      <c r="AD14" s="7" t="s">
        <v>28</v>
      </c>
      <c r="AE14" s="8"/>
      <c r="AG14" s="393"/>
      <c r="AH14" s="393"/>
      <c r="AI14" s="393"/>
      <c r="AJ14" s="393"/>
      <c r="AK14" s="393"/>
      <c r="AL14" s="393"/>
      <c r="AM14" s="393"/>
      <c r="AN14" s="393"/>
      <c r="AO14" s="393"/>
      <c r="AP14" s="393"/>
      <c r="AQ14" s="393"/>
      <c r="AR14" s="393"/>
      <c r="AS14" s="393"/>
      <c r="AT14" s="393"/>
      <c r="AU14" s="393"/>
      <c r="AV14" s="393"/>
      <c r="AW14" s="393"/>
      <c r="AX14" s="393"/>
      <c r="AY14" s="393"/>
      <c r="AZ14" s="393"/>
      <c r="BA14" s="393"/>
      <c r="BB14" s="393"/>
      <c r="BC14" s="393"/>
      <c r="BD14" s="393"/>
    </row>
    <row r="15" spans="1:56" ht="0.6" customHeight="1" x14ac:dyDescent="0.25">
      <c r="A15" s="412"/>
      <c r="B15" s="383"/>
      <c r="C15" s="359"/>
      <c r="D15" s="383"/>
      <c r="E15" s="359"/>
      <c r="F15" s="383"/>
      <c r="G15" s="359"/>
      <c r="H15" s="383"/>
      <c r="I15" s="359"/>
      <c r="J15" s="383"/>
      <c r="K15" s="390"/>
      <c r="L15" s="5"/>
      <c r="M15" s="396"/>
      <c r="N15" s="366"/>
      <c r="O15" s="408"/>
      <c r="P15" s="396"/>
      <c r="Q15" s="366"/>
      <c r="R15" s="408"/>
      <c r="S15" s="396"/>
      <c r="T15" s="366"/>
      <c r="U15" s="408"/>
      <c r="V15" s="396"/>
      <c r="W15" s="366"/>
      <c r="X15" s="408"/>
      <c r="Y15" s="396"/>
      <c r="Z15" s="366"/>
      <c r="AA15" s="408"/>
      <c r="AB15" s="408"/>
      <c r="AC15" s="6" t="s">
        <v>29</v>
      </c>
      <c r="AD15" s="7" t="s">
        <v>30</v>
      </c>
      <c r="AE15" s="8"/>
      <c r="AG15" s="393"/>
      <c r="AH15" s="393"/>
      <c r="AI15" s="393"/>
      <c r="AJ15" s="393"/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93"/>
      <c r="AX15" s="393"/>
      <c r="AY15" s="393"/>
      <c r="AZ15" s="393"/>
      <c r="BA15" s="393"/>
      <c r="BB15" s="393"/>
      <c r="BC15" s="393"/>
      <c r="BD15" s="393"/>
    </row>
    <row r="16" spans="1:56" ht="1.1499999999999999" hidden="1" customHeight="1" x14ac:dyDescent="0.25">
      <c r="A16" s="412"/>
      <c r="B16" s="383"/>
      <c r="C16" s="359"/>
      <c r="D16" s="383"/>
      <c r="E16" s="359"/>
      <c r="F16" s="383"/>
      <c r="G16" s="359"/>
      <c r="H16" s="383"/>
      <c r="I16" s="359"/>
      <c r="J16" s="383"/>
      <c r="K16" s="390"/>
      <c r="L16" s="5"/>
      <c r="M16" s="396"/>
      <c r="N16" s="366"/>
      <c r="O16" s="408"/>
      <c r="P16" s="396"/>
      <c r="Q16" s="366"/>
      <c r="R16" s="408"/>
      <c r="S16" s="396"/>
      <c r="T16" s="366"/>
      <c r="U16" s="408"/>
      <c r="V16" s="396"/>
      <c r="W16" s="366"/>
      <c r="X16" s="408"/>
      <c r="Y16" s="396"/>
      <c r="Z16" s="366"/>
      <c r="AA16" s="408"/>
      <c r="AB16" s="408"/>
      <c r="AC16" s="6" t="s">
        <v>31</v>
      </c>
      <c r="AD16" s="7" t="s">
        <v>32</v>
      </c>
      <c r="AE16" s="8"/>
      <c r="AG16" s="393"/>
      <c r="AH16" s="393"/>
      <c r="AI16" s="393"/>
      <c r="AJ16" s="393"/>
      <c r="AK16" s="393"/>
      <c r="AL16" s="393"/>
      <c r="AM16" s="393"/>
      <c r="AN16" s="393"/>
      <c r="AO16" s="393"/>
      <c r="AP16" s="393"/>
      <c r="AQ16" s="393"/>
      <c r="AR16" s="393"/>
      <c r="AS16" s="393"/>
      <c r="AT16" s="393"/>
      <c r="AU16" s="393"/>
      <c r="AV16" s="393"/>
      <c r="AW16" s="393"/>
      <c r="AX16" s="393"/>
      <c r="AY16" s="393"/>
      <c r="AZ16" s="393"/>
      <c r="BA16" s="393"/>
      <c r="BB16" s="393"/>
      <c r="BC16" s="393"/>
      <c r="BD16" s="393"/>
    </row>
    <row r="17" spans="1:56" ht="3" hidden="1" customHeight="1" x14ac:dyDescent="0.25">
      <c r="A17" s="412"/>
      <c r="B17" s="383"/>
      <c r="C17" s="359"/>
      <c r="D17" s="383"/>
      <c r="E17" s="359"/>
      <c r="F17" s="383"/>
      <c r="G17" s="359"/>
      <c r="H17" s="383"/>
      <c r="I17" s="359"/>
      <c r="J17" s="383"/>
      <c r="K17" s="390"/>
      <c r="L17" s="5"/>
      <c r="M17" s="9"/>
      <c r="N17" s="10"/>
      <c r="O17" s="11"/>
      <c r="P17" s="9"/>
      <c r="Q17" s="10"/>
      <c r="R17" s="11"/>
      <c r="S17" s="9"/>
      <c r="T17" s="10"/>
      <c r="U17" s="11"/>
      <c r="V17" s="9"/>
      <c r="W17" s="10"/>
      <c r="X17" s="11"/>
      <c r="Y17" s="9"/>
      <c r="Z17" s="10"/>
      <c r="AA17" s="11"/>
      <c r="AB17" s="408"/>
      <c r="AC17" s="6" t="s">
        <v>33</v>
      </c>
      <c r="AD17" s="12"/>
      <c r="AE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</row>
    <row r="18" spans="1:56" ht="1.5" customHeight="1" thickBot="1" x14ac:dyDescent="0.3">
      <c r="A18" s="412"/>
      <c r="B18" s="383"/>
      <c r="C18" s="359"/>
      <c r="D18" s="383"/>
      <c r="E18" s="359"/>
      <c r="F18" s="383"/>
      <c r="G18" s="359"/>
      <c r="H18" s="383"/>
      <c r="I18" s="359"/>
      <c r="J18" s="383"/>
      <c r="K18" s="390"/>
      <c r="L18" s="5"/>
      <c r="M18" s="15"/>
      <c r="N18" s="16"/>
      <c r="O18" s="17"/>
      <c r="P18" s="15"/>
      <c r="Q18" s="16"/>
      <c r="R18" s="17"/>
      <c r="S18" s="15"/>
      <c r="T18" s="16"/>
      <c r="U18" s="17"/>
      <c r="V18" s="15"/>
      <c r="W18" s="16"/>
      <c r="X18" s="17"/>
      <c r="Y18" s="15"/>
      <c r="Z18" s="16"/>
      <c r="AA18" s="17"/>
      <c r="AB18" s="408"/>
      <c r="AC18" s="6" t="s">
        <v>34</v>
      </c>
      <c r="AD18" s="12"/>
      <c r="AE18" s="13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</row>
    <row r="19" spans="1:56" ht="1.5" customHeight="1" thickBot="1" x14ac:dyDescent="0.3">
      <c r="A19" s="412"/>
      <c r="B19" s="383"/>
      <c r="C19" s="359"/>
      <c r="D19" s="383"/>
      <c r="E19" s="359"/>
      <c r="F19" s="383"/>
      <c r="G19" s="359"/>
      <c r="H19" s="383"/>
      <c r="I19" s="359"/>
      <c r="J19" s="383"/>
      <c r="K19" s="390"/>
      <c r="L19" s="5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408"/>
      <c r="AC19" s="6" t="s">
        <v>35</v>
      </c>
      <c r="AD19" s="12"/>
      <c r="AE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</row>
    <row r="20" spans="1:56" ht="2.25" customHeight="1" x14ac:dyDescent="0.25">
      <c r="A20" s="412"/>
      <c r="B20" s="383"/>
      <c r="C20" s="359"/>
      <c r="D20" s="383"/>
      <c r="E20" s="359"/>
      <c r="F20" s="383"/>
      <c r="G20" s="359"/>
      <c r="H20" s="383"/>
      <c r="I20" s="359"/>
      <c r="J20" s="383"/>
      <c r="K20" s="390"/>
      <c r="L20" s="351"/>
      <c r="M20" s="394" t="s">
        <v>36</v>
      </c>
      <c r="N20" s="6" t="s">
        <v>37</v>
      </c>
      <c r="O20" s="395" t="s">
        <v>38</v>
      </c>
      <c r="P20" s="394" t="s">
        <v>36</v>
      </c>
      <c r="Q20" s="6" t="s">
        <v>37</v>
      </c>
      <c r="R20" s="395" t="s">
        <v>38</v>
      </c>
      <c r="S20" s="394" t="s">
        <v>36</v>
      </c>
      <c r="T20" s="6" t="s">
        <v>37</v>
      </c>
      <c r="U20" s="395" t="s">
        <v>38</v>
      </c>
      <c r="V20" s="394" t="s">
        <v>36</v>
      </c>
      <c r="W20" s="6" t="s">
        <v>37</v>
      </c>
      <c r="X20" s="395" t="s">
        <v>38</v>
      </c>
      <c r="Y20" s="394" t="s">
        <v>36</v>
      </c>
      <c r="Z20" s="6" t="s">
        <v>37</v>
      </c>
      <c r="AA20" s="395" t="s">
        <v>38</v>
      </c>
      <c r="AB20" s="408"/>
      <c r="AC20" s="6" t="s">
        <v>39</v>
      </c>
      <c r="AD20" s="12"/>
      <c r="AE20" s="13"/>
      <c r="AG20" s="393" t="s">
        <v>40</v>
      </c>
      <c r="AH20" s="18"/>
      <c r="AI20" s="398"/>
      <c r="AJ20" s="393" t="s">
        <v>40</v>
      </c>
      <c r="AK20" s="18"/>
      <c r="AL20" s="398"/>
      <c r="AM20" s="393" t="s">
        <v>40</v>
      </c>
      <c r="AN20" s="18"/>
      <c r="AO20" s="398"/>
      <c r="AP20" s="393" t="s">
        <v>40</v>
      </c>
      <c r="AQ20" s="18"/>
      <c r="AR20" s="398"/>
      <c r="AS20" s="393" t="s">
        <v>40</v>
      </c>
      <c r="AT20" s="18"/>
      <c r="AU20" s="398"/>
      <c r="AV20" s="393" t="s">
        <v>40</v>
      </c>
      <c r="AW20" s="18"/>
      <c r="AX20" s="398"/>
      <c r="AY20" s="393" t="s">
        <v>40</v>
      </c>
      <c r="AZ20" s="18"/>
      <c r="BA20" s="398"/>
      <c r="BB20" s="393" t="s">
        <v>40</v>
      </c>
      <c r="BC20" s="18"/>
      <c r="BD20" s="398"/>
    </row>
    <row r="21" spans="1:56" ht="4.5" hidden="1" customHeight="1" x14ac:dyDescent="0.25">
      <c r="A21" s="412"/>
      <c r="B21" s="383"/>
      <c r="C21" s="359"/>
      <c r="D21" s="383"/>
      <c r="E21" s="359"/>
      <c r="F21" s="383"/>
      <c r="G21" s="359"/>
      <c r="H21" s="383"/>
      <c r="I21" s="359"/>
      <c r="J21" s="383"/>
      <c r="K21" s="390"/>
      <c r="L21" s="351"/>
      <c r="M21" s="383"/>
      <c r="N21" s="6" t="s">
        <v>21</v>
      </c>
      <c r="O21" s="356"/>
      <c r="P21" s="383"/>
      <c r="Q21" s="6" t="s">
        <v>21</v>
      </c>
      <c r="R21" s="356"/>
      <c r="S21" s="383"/>
      <c r="T21" s="6" t="s">
        <v>21</v>
      </c>
      <c r="U21" s="356"/>
      <c r="V21" s="383"/>
      <c r="W21" s="6" t="s">
        <v>21</v>
      </c>
      <c r="X21" s="356"/>
      <c r="Y21" s="383"/>
      <c r="Z21" s="6" t="s">
        <v>21</v>
      </c>
      <c r="AA21" s="356"/>
      <c r="AB21" s="408"/>
      <c r="AC21" s="19"/>
      <c r="AD21" s="12"/>
      <c r="AE21" s="13"/>
      <c r="AG21" s="393"/>
      <c r="AH21" s="18"/>
      <c r="AI21" s="399"/>
      <c r="AJ21" s="393"/>
      <c r="AK21" s="18"/>
      <c r="AL21" s="399"/>
      <c r="AM21" s="393"/>
      <c r="AN21" s="18"/>
      <c r="AO21" s="399"/>
      <c r="AP21" s="393"/>
      <c r="AQ21" s="18"/>
      <c r="AR21" s="399"/>
      <c r="AS21" s="393"/>
      <c r="AT21" s="18"/>
      <c r="AU21" s="399"/>
      <c r="AV21" s="393"/>
      <c r="AW21" s="18"/>
      <c r="AX21" s="399"/>
      <c r="AY21" s="393"/>
      <c r="AZ21" s="18"/>
      <c r="BA21" s="399"/>
      <c r="BB21" s="393"/>
      <c r="BC21" s="18"/>
      <c r="BD21" s="399"/>
    </row>
    <row r="22" spans="1:56" ht="6.75" hidden="1" customHeight="1" x14ac:dyDescent="0.25">
      <c r="A22" s="412"/>
      <c r="B22" s="383"/>
      <c r="C22" s="359"/>
      <c r="D22" s="383"/>
      <c r="E22" s="359"/>
      <c r="F22" s="383"/>
      <c r="G22" s="359"/>
      <c r="H22" s="383"/>
      <c r="I22" s="359"/>
      <c r="J22" s="383"/>
      <c r="K22" s="390"/>
      <c r="L22" s="351"/>
      <c r="M22" s="383"/>
      <c r="N22" s="6" t="s">
        <v>41</v>
      </c>
      <c r="O22" s="356"/>
      <c r="P22" s="383"/>
      <c r="Q22" s="6" t="s">
        <v>41</v>
      </c>
      <c r="R22" s="356"/>
      <c r="S22" s="383"/>
      <c r="T22" s="6" t="s">
        <v>41</v>
      </c>
      <c r="U22" s="356"/>
      <c r="V22" s="383"/>
      <c r="W22" s="6" t="s">
        <v>41</v>
      </c>
      <c r="X22" s="356"/>
      <c r="Y22" s="383"/>
      <c r="Z22" s="6" t="s">
        <v>41</v>
      </c>
      <c r="AA22" s="356"/>
      <c r="AB22" s="408"/>
      <c r="AC22" s="19"/>
      <c r="AD22" s="12"/>
      <c r="AE22" s="13"/>
      <c r="AG22" s="393"/>
      <c r="AH22" s="18"/>
      <c r="AI22" s="399"/>
      <c r="AJ22" s="393"/>
      <c r="AK22" s="18"/>
      <c r="AL22" s="399"/>
      <c r="AM22" s="393"/>
      <c r="AN22" s="18"/>
      <c r="AO22" s="399"/>
      <c r="AP22" s="393"/>
      <c r="AQ22" s="18"/>
      <c r="AR22" s="399"/>
      <c r="AS22" s="393"/>
      <c r="AT22" s="18"/>
      <c r="AU22" s="399"/>
      <c r="AV22" s="393"/>
      <c r="AW22" s="18"/>
      <c r="AX22" s="399"/>
      <c r="AY22" s="393"/>
      <c r="AZ22" s="18"/>
      <c r="BA22" s="399"/>
      <c r="BB22" s="393"/>
      <c r="BC22" s="18"/>
      <c r="BD22" s="399"/>
    </row>
    <row r="23" spans="1:56" ht="6.75" hidden="1" customHeight="1" x14ac:dyDescent="0.25">
      <c r="A23" s="412"/>
      <c r="B23" s="383"/>
      <c r="C23" s="359"/>
      <c r="D23" s="383"/>
      <c r="E23" s="359"/>
      <c r="F23" s="383"/>
      <c r="G23" s="359"/>
      <c r="H23" s="383"/>
      <c r="I23" s="359"/>
      <c r="J23" s="383"/>
      <c r="K23" s="390"/>
      <c r="L23" s="351"/>
      <c r="M23" s="383"/>
      <c r="N23" s="6" t="s">
        <v>42</v>
      </c>
      <c r="O23" s="356"/>
      <c r="P23" s="383"/>
      <c r="Q23" s="6" t="s">
        <v>42</v>
      </c>
      <c r="R23" s="356"/>
      <c r="S23" s="383"/>
      <c r="T23" s="6" t="s">
        <v>42</v>
      </c>
      <c r="U23" s="356"/>
      <c r="V23" s="383"/>
      <c r="W23" s="6" t="s">
        <v>42</v>
      </c>
      <c r="X23" s="356"/>
      <c r="Y23" s="383"/>
      <c r="Z23" s="6" t="s">
        <v>42</v>
      </c>
      <c r="AA23" s="356"/>
      <c r="AB23" s="408"/>
      <c r="AC23" s="19"/>
      <c r="AD23" s="12"/>
      <c r="AE23" s="13"/>
      <c r="AG23" s="393"/>
      <c r="AH23" s="18"/>
      <c r="AI23" s="399"/>
      <c r="AJ23" s="393"/>
      <c r="AK23" s="18"/>
      <c r="AL23" s="399"/>
      <c r="AM23" s="393"/>
      <c r="AN23" s="18"/>
      <c r="AO23" s="399"/>
      <c r="AP23" s="393"/>
      <c r="AQ23" s="18"/>
      <c r="AR23" s="399"/>
      <c r="AS23" s="393"/>
      <c r="AT23" s="18"/>
      <c r="AU23" s="399"/>
      <c r="AV23" s="393"/>
      <c r="AW23" s="18"/>
      <c r="AX23" s="399"/>
      <c r="AY23" s="393"/>
      <c r="AZ23" s="18"/>
      <c r="BA23" s="399"/>
      <c r="BB23" s="393"/>
      <c r="BC23" s="18"/>
      <c r="BD23" s="399"/>
    </row>
    <row r="24" spans="1:56" ht="0.6" customHeight="1" x14ac:dyDescent="0.25">
      <c r="A24" s="412"/>
      <c r="B24" s="383"/>
      <c r="C24" s="359"/>
      <c r="D24" s="383"/>
      <c r="E24" s="359"/>
      <c r="F24" s="383"/>
      <c r="G24" s="359"/>
      <c r="H24" s="383"/>
      <c r="I24" s="359"/>
      <c r="J24" s="383"/>
      <c r="K24" s="390"/>
      <c r="L24" s="351"/>
      <c r="M24" s="383"/>
      <c r="N24" s="6" t="s">
        <v>43</v>
      </c>
      <c r="O24" s="356"/>
      <c r="P24" s="383"/>
      <c r="Q24" s="6" t="s">
        <v>43</v>
      </c>
      <c r="R24" s="356"/>
      <c r="S24" s="383"/>
      <c r="T24" s="6" t="s">
        <v>43</v>
      </c>
      <c r="U24" s="356"/>
      <c r="V24" s="383"/>
      <c r="W24" s="6" t="s">
        <v>43</v>
      </c>
      <c r="X24" s="356"/>
      <c r="Y24" s="383"/>
      <c r="Z24" s="6" t="s">
        <v>43</v>
      </c>
      <c r="AA24" s="356"/>
      <c r="AB24" s="408"/>
      <c r="AC24" s="19"/>
      <c r="AD24" s="12"/>
      <c r="AE24" s="13"/>
      <c r="AG24" s="393"/>
      <c r="AH24" s="18"/>
      <c r="AI24" s="399"/>
      <c r="AJ24" s="393"/>
      <c r="AK24" s="18"/>
      <c r="AL24" s="399"/>
      <c r="AM24" s="393"/>
      <c r="AN24" s="18"/>
      <c r="AO24" s="399"/>
      <c r="AP24" s="393"/>
      <c r="AQ24" s="18"/>
      <c r="AR24" s="399"/>
      <c r="AS24" s="393"/>
      <c r="AT24" s="18"/>
      <c r="AU24" s="399"/>
      <c r="AV24" s="393"/>
      <c r="AW24" s="18"/>
      <c r="AX24" s="399"/>
      <c r="AY24" s="393"/>
      <c r="AZ24" s="18"/>
      <c r="BA24" s="399"/>
      <c r="BB24" s="393"/>
      <c r="BC24" s="18"/>
      <c r="BD24" s="399"/>
    </row>
    <row r="25" spans="1:56" ht="0.75" customHeight="1" x14ac:dyDescent="0.25">
      <c r="A25" s="412"/>
      <c r="B25" s="383"/>
      <c r="C25" s="359"/>
      <c r="D25" s="383"/>
      <c r="E25" s="359"/>
      <c r="F25" s="383"/>
      <c r="G25" s="359"/>
      <c r="H25" s="383"/>
      <c r="I25" s="359"/>
      <c r="J25" s="383"/>
      <c r="K25" s="390"/>
      <c r="L25" s="351"/>
      <c r="M25" s="383"/>
      <c r="N25" s="6" t="s">
        <v>44</v>
      </c>
      <c r="O25" s="356"/>
      <c r="P25" s="383"/>
      <c r="Q25" s="6" t="s">
        <v>44</v>
      </c>
      <c r="R25" s="356"/>
      <c r="S25" s="383"/>
      <c r="T25" s="6" t="s">
        <v>44</v>
      </c>
      <c r="U25" s="356"/>
      <c r="V25" s="383"/>
      <c r="W25" s="6" t="s">
        <v>44</v>
      </c>
      <c r="X25" s="356"/>
      <c r="Y25" s="383"/>
      <c r="Z25" s="6" t="s">
        <v>44</v>
      </c>
      <c r="AA25" s="356"/>
      <c r="AB25" s="408"/>
      <c r="AC25" s="19"/>
      <c r="AD25" s="12"/>
      <c r="AE25" s="13"/>
      <c r="AG25" s="393"/>
      <c r="AH25" s="18"/>
      <c r="AI25" s="399"/>
      <c r="AJ25" s="393"/>
      <c r="AK25" s="18"/>
      <c r="AL25" s="399"/>
      <c r="AM25" s="393"/>
      <c r="AN25" s="18"/>
      <c r="AO25" s="399"/>
      <c r="AP25" s="393"/>
      <c r="AQ25" s="18"/>
      <c r="AR25" s="399"/>
      <c r="AS25" s="393"/>
      <c r="AT25" s="18"/>
      <c r="AU25" s="399"/>
      <c r="AV25" s="393"/>
      <c r="AW25" s="18"/>
      <c r="AX25" s="399"/>
      <c r="AY25" s="393"/>
      <c r="AZ25" s="18"/>
      <c r="BA25" s="399"/>
      <c r="BB25" s="393"/>
      <c r="BC25" s="18"/>
      <c r="BD25" s="399"/>
    </row>
    <row r="26" spans="1:56" ht="6.75" hidden="1" customHeight="1" x14ac:dyDescent="0.25">
      <c r="A26" s="412"/>
      <c r="B26" s="383"/>
      <c r="C26" s="359"/>
      <c r="D26" s="383"/>
      <c r="E26" s="359"/>
      <c r="F26" s="383"/>
      <c r="G26" s="359"/>
      <c r="H26" s="383"/>
      <c r="I26" s="359"/>
      <c r="J26" s="383"/>
      <c r="K26" s="390"/>
      <c r="L26" s="351"/>
      <c r="M26" s="383"/>
      <c r="N26" s="6" t="s">
        <v>45</v>
      </c>
      <c r="O26" s="356"/>
      <c r="P26" s="383"/>
      <c r="Q26" s="6" t="s">
        <v>45</v>
      </c>
      <c r="R26" s="356"/>
      <c r="S26" s="383"/>
      <c r="T26" s="6" t="s">
        <v>45</v>
      </c>
      <c r="U26" s="356"/>
      <c r="V26" s="383"/>
      <c r="W26" s="6" t="s">
        <v>45</v>
      </c>
      <c r="X26" s="356"/>
      <c r="Y26" s="383"/>
      <c r="Z26" s="6" t="s">
        <v>45</v>
      </c>
      <c r="AA26" s="356"/>
      <c r="AB26" s="408"/>
      <c r="AC26" s="19"/>
      <c r="AD26" s="12"/>
      <c r="AE26" s="13"/>
      <c r="AG26" s="393"/>
      <c r="AH26" s="18"/>
      <c r="AI26" s="399"/>
      <c r="AJ26" s="393"/>
      <c r="AK26" s="18"/>
      <c r="AL26" s="399"/>
      <c r="AM26" s="393"/>
      <c r="AN26" s="18"/>
      <c r="AO26" s="399"/>
      <c r="AP26" s="393"/>
      <c r="AQ26" s="18"/>
      <c r="AR26" s="399"/>
      <c r="AS26" s="393"/>
      <c r="AT26" s="18"/>
      <c r="AU26" s="399"/>
      <c r="AV26" s="393"/>
      <c r="AW26" s="18"/>
      <c r="AX26" s="399"/>
      <c r="AY26" s="393"/>
      <c r="AZ26" s="18"/>
      <c r="BA26" s="399"/>
      <c r="BB26" s="393"/>
      <c r="BC26" s="18"/>
      <c r="BD26" s="399"/>
    </row>
    <row r="27" spans="1:56" ht="6.75" hidden="1" customHeight="1" x14ac:dyDescent="0.25">
      <c r="A27" s="412"/>
      <c r="B27" s="383"/>
      <c r="C27" s="359"/>
      <c r="D27" s="383"/>
      <c r="E27" s="359"/>
      <c r="F27" s="383"/>
      <c r="G27" s="359"/>
      <c r="H27" s="383"/>
      <c r="I27" s="359"/>
      <c r="J27" s="383"/>
      <c r="K27" s="390"/>
      <c r="L27" s="351"/>
      <c r="M27" s="383"/>
      <c r="N27" s="6" t="s">
        <v>46</v>
      </c>
      <c r="O27" s="356"/>
      <c r="P27" s="383"/>
      <c r="Q27" s="6" t="s">
        <v>46</v>
      </c>
      <c r="R27" s="356"/>
      <c r="S27" s="383"/>
      <c r="T27" s="6" t="s">
        <v>46</v>
      </c>
      <c r="U27" s="356"/>
      <c r="V27" s="383"/>
      <c r="W27" s="6" t="s">
        <v>46</v>
      </c>
      <c r="X27" s="356"/>
      <c r="Y27" s="383"/>
      <c r="Z27" s="6" t="s">
        <v>46</v>
      </c>
      <c r="AA27" s="356"/>
      <c r="AB27" s="408"/>
      <c r="AC27" s="19"/>
      <c r="AD27" s="12"/>
      <c r="AE27" s="13"/>
      <c r="AG27" s="393"/>
      <c r="AH27" s="18"/>
      <c r="AI27" s="399"/>
      <c r="AJ27" s="393"/>
      <c r="AK27" s="18"/>
      <c r="AL27" s="399"/>
      <c r="AM27" s="393"/>
      <c r="AN27" s="18"/>
      <c r="AO27" s="399"/>
      <c r="AP27" s="393"/>
      <c r="AQ27" s="18"/>
      <c r="AR27" s="399"/>
      <c r="AS27" s="393"/>
      <c r="AT27" s="18"/>
      <c r="AU27" s="399"/>
      <c r="AV27" s="393"/>
      <c r="AW27" s="18"/>
      <c r="AX27" s="399"/>
      <c r="AY27" s="393"/>
      <c r="AZ27" s="18"/>
      <c r="BA27" s="399"/>
      <c r="BB27" s="393"/>
      <c r="BC27" s="18"/>
      <c r="BD27" s="399"/>
    </row>
    <row r="28" spans="1:56" ht="6" hidden="1" customHeight="1" x14ac:dyDescent="0.25">
      <c r="A28" s="412"/>
      <c r="B28" s="383"/>
      <c r="C28" s="359"/>
      <c r="D28" s="383"/>
      <c r="E28" s="359"/>
      <c r="F28" s="383"/>
      <c r="G28" s="359"/>
      <c r="H28" s="383"/>
      <c r="I28" s="359"/>
      <c r="J28" s="383"/>
      <c r="K28" s="390"/>
      <c r="L28" s="351"/>
      <c r="M28" s="383"/>
      <c r="N28" s="6" t="s">
        <v>41</v>
      </c>
      <c r="O28" s="356"/>
      <c r="P28" s="383"/>
      <c r="Q28" s="6" t="s">
        <v>41</v>
      </c>
      <c r="R28" s="356"/>
      <c r="S28" s="383"/>
      <c r="T28" s="6" t="s">
        <v>41</v>
      </c>
      <c r="U28" s="356"/>
      <c r="V28" s="383"/>
      <c r="W28" s="6" t="s">
        <v>41</v>
      </c>
      <c r="X28" s="356"/>
      <c r="Y28" s="383"/>
      <c r="Z28" s="6" t="s">
        <v>41</v>
      </c>
      <c r="AA28" s="356"/>
      <c r="AB28" s="408"/>
      <c r="AC28" s="19"/>
      <c r="AD28" s="12"/>
      <c r="AE28" s="13"/>
      <c r="AG28" s="393"/>
      <c r="AH28" s="18"/>
      <c r="AI28" s="399"/>
      <c r="AJ28" s="393"/>
      <c r="AK28" s="18"/>
      <c r="AL28" s="399"/>
      <c r="AM28" s="393"/>
      <c r="AN28" s="18"/>
      <c r="AO28" s="399"/>
      <c r="AP28" s="393"/>
      <c r="AQ28" s="18"/>
      <c r="AR28" s="399"/>
      <c r="AS28" s="393"/>
      <c r="AT28" s="18"/>
      <c r="AU28" s="399"/>
      <c r="AV28" s="393"/>
      <c r="AW28" s="18"/>
      <c r="AX28" s="399"/>
      <c r="AY28" s="393"/>
      <c r="AZ28" s="18"/>
      <c r="BA28" s="399"/>
      <c r="BB28" s="393"/>
      <c r="BC28" s="18"/>
      <c r="BD28" s="399"/>
    </row>
    <row r="29" spans="1:56" ht="9" hidden="1" customHeight="1" thickBot="1" x14ac:dyDescent="0.3">
      <c r="A29" s="413"/>
      <c r="B29" s="403"/>
      <c r="C29" s="401"/>
      <c r="D29" s="403"/>
      <c r="E29" s="401"/>
      <c r="F29" s="403"/>
      <c r="G29" s="401"/>
      <c r="H29" s="403"/>
      <c r="I29" s="401"/>
      <c r="J29" s="403"/>
      <c r="K29" s="404"/>
      <c r="L29" s="351"/>
      <c r="M29" s="384"/>
      <c r="N29" s="20" t="s">
        <v>47</v>
      </c>
      <c r="O29" s="357"/>
      <c r="P29" s="384"/>
      <c r="Q29" s="20" t="s">
        <v>47</v>
      </c>
      <c r="R29" s="357"/>
      <c r="S29" s="384"/>
      <c r="T29" s="20" t="s">
        <v>47</v>
      </c>
      <c r="U29" s="357"/>
      <c r="V29" s="384"/>
      <c r="W29" s="20" t="s">
        <v>47</v>
      </c>
      <c r="X29" s="357"/>
      <c r="Y29" s="384"/>
      <c r="Z29" s="20" t="s">
        <v>47</v>
      </c>
      <c r="AA29" s="357"/>
      <c r="AB29" s="409"/>
      <c r="AC29" s="21"/>
      <c r="AD29" s="22"/>
      <c r="AE29" s="13"/>
      <c r="AG29" s="393"/>
      <c r="AH29" s="18"/>
      <c r="AI29" s="400"/>
      <c r="AJ29" s="393"/>
      <c r="AK29" s="18"/>
      <c r="AL29" s="400"/>
      <c r="AM29" s="393"/>
      <c r="AN29" s="18"/>
      <c r="AO29" s="400"/>
      <c r="AP29" s="393"/>
      <c r="AQ29" s="18"/>
      <c r="AR29" s="400"/>
      <c r="AS29" s="393"/>
      <c r="AT29" s="18"/>
      <c r="AU29" s="400"/>
      <c r="AV29" s="393"/>
      <c r="AW29" s="18"/>
      <c r="AX29" s="400"/>
      <c r="AY29" s="393"/>
      <c r="AZ29" s="18"/>
      <c r="BA29" s="400"/>
      <c r="BB29" s="393"/>
      <c r="BC29" s="18"/>
      <c r="BD29" s="400"/>
    </row>
    <row r="30" spans="1:56" ht="2.25" hidden="1" customHeight="1" x14ac:dyDescent="0.2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5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6"/>
      <c r="AD30" s="24"/>
      <c r="AE30" s="27"/>
      <c r="AG30" s="27"/>
      <c r="AH30" s="27"/>
      <c r="AI30" s="27"/>
      <c r="AJ30" s="27"/>
      <c r="AK30" s="27"/>
      <c r="AL30" s="27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</row>
    <row r="31" spans="1:56" s="30" customFormat="1" ht="12.75" customHeight="1" x14ac:dyDescent="0.25">
      <c r="A31" s="386" t="s">
        <v>48</v>
      </c>
      <c r="B31" s="387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/>
      <c r="R31" s="387"/>
      <c r="S31" s="387"/>
      <c r="T31" s="387"/>
      <c r="U31" s="387"/>
      <c r="V31" s="387"/>
      <c r="W31" s="387"/>
      <c r="X31" s="387"/>
      <c r="Y31" s="387"/>
      <c r="Z31" s="387"/>
      <c r="AA31" s="387"/>
      <c r="AB31" s="387"/>
      <c r="AC31" s="387"/>
      <c r="AD31" s="388"/>
      <c r="AE31" s="29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</row>
    <row r="32" spans="1:56" s="36" customFormat="1" ht="13.5" hidden="1" customHeight="1" x14ac:dyDescent="0.25">
      <c r="A32" s="32" t="s">
        <v>49</v>
      </c>
      <c r="B32" s="33">
        <f>B33+B34+B36+B39+B42</f>
        <v>116</v>
      </c>
      <c r="C32" s="33">
        <f t="shared" ref="C32" si="0">C33+C34+C36+C39+C42</f>
        <v>0</v>
      </c>
      <c r="D32" s="33">
        <f>D33+D34+D36+D39+D42</f>
        <v>111</v>
      </c>
      <c r="E32" s="33">
        <f t="shared" ref="E32:AD32" si="1">E33+E34+E36+E39+E42</f>
        <v>32</v>
      </c>
      <c r="F32" s="33">
        <f t="shared" si="1"/>
        <v>111</v>
      </c>
      <c r="G32" s="33">
        <f t="shared" si="1"/>
        <v>33</v>
      </c>
      <c r="H32" s="33">
        <f t="shared" si="1"/>
        <v>128</v>
      </c>
      <c r="I32" s="33">
        <f t="shared" si="1"/>
        <v>45</v>
      </c>
      <c r="J32" s="33">
        <f t="shared" si="1"/>
        <v>118</v>
      </c>
      <c r="K32" s="33">
        <f t="shared" si="1"/>
        <v>0</v>
      </c>
      <c r="L32" s="34">
        <f t="shared" si="1"/>
        <v>0</v>
      </c>
      <c r="M32" s="33">
        <f t="shared" si="1"/>
        <v>9</v>
      </c>
      <c r="N32" s="33">
        <f t="shared" si="1"/>
        <v>9</v>
      </c>
      <c r="O32" s="33">
        <f t="shared" si="1"/>
        <v>0</v>
      </c>
      <c r="P32" s="33">
        <f t="shared" si="1"/>
        <v>79</v>
      </c>
      <c r="Q32" s="33">
        <f t="shared" si="1"/>
        <v>78</v>
      </c>
      <c r="R32" s="33">
        <f t="shared" si="1"/>
        <v>1</v>
      </c>
      <c r="S32" s="33">
        <f t="shared" si="1"/>
        <v>79</v>
      </c>
      <c r="T32" s="33">
        <f t="shared" si="1"/>
        <v>78</v>
      </c>
      <c r="U32" s="33">
        <f t="shared" si="1"/>
        <v>1</v>
      </c>
      <c r="V32" s="33">
        <f t="shared" si="1"/>
        <v>78</v>
      </c>
      <c r="W32" s="33">
        <f t="shared" si="1"/>
        <v>72</v>
      </c>
      <c r="X32" s="33">
        <f t="shared" si="1"/>
        <v>6</v>
      </c>
      <c r="Y32" s="33">
        <f t="shared" si="1"/>
        <v>0</v>
      </c>
      <c r="Z32" s="33">
        <f t="shared" si="1"/>
        <v>0</v>
      </c>
      <c r="AA32" s="33">
        <f t="shared" si="1"/>
        <v>0</v>
      </c>
      <c r="AB32" s="33">
        <f t="shared" si="1"/>
        <v>245</v>
      </c>
      <c r="AC32" s="33">
        <f t="shared" si="1"/>
        <v>237</v>
      </c>
      <c r="AD32" s="33">
        <f t="shared" si="1"/>
        <v>8</v>
      </c>
      <c r="AE32" s="35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</row>
    <row r="33" spans="1:85" ht="12" customHeight="1" x14ac:dyDescent="0.25">
      <c r="A33" s="38" t="s">
        <v>50</v>
      </c>
      <c r="B33" s="39">
        <v>18</v>
      </c>
      <c r="C33" s="40">
        <v>0</v>
      </c>
      <c r="D33" s="39">
        <v>20</v>
      </c>
      <c r="E33" s="40">
        <f>D33-Q33</f>
        <v>4</v>
      </c>
      <c r="F33" s="39">
        <v>20</v>
      </c>
      <c r="G33" s="40">
        <f>F33-T33</f>
        <v>4</v>
      </c>
      <c r="H33" s="39">
        <v>24</v>
      </c>
      <c r="I33" s="40">
        <v>10</v>
      </c>
      <c r="J33" s="39">
        <v>25</v>
      </c>
      <c r="K33" s="40"/>
      <c r="L33" s="41"/>
      <c r="M33" s="42">
        <f t="shared" ref="M33" si="2">N33+O33</f>
        <v>1</v>
      </c>
      <c r="N33" s="40">
        <v>1</v>
      </c>
      <c r="O33" s="43"/>
      <c r="P33" s="42">
        <f t="shared" ref="P33" si="3">Q33+R33</f>
        <v>16</v>
      </c>
      <c r="Q33" s="40">
        <v>16</v>
      </c>
      <c r="R33" s="43"/>
      <c r="S33" s="42">
        <f t="shared" ref="S33" si="4">T33+U33</f>
        <v>16</v>
      </c>
      <c r="T33" s="40">
        <v>16</v>
      </c>
      <c r="U33" s="43">
        <v>0</v>
      </c>
      <c r="V33" s="42">
        <f t="shared" ref="V33" si="5">W33+X33</f>
        <v>15</v>
      </c>
      <c r="W33" s="40">
        <v>13</v>
      </c>
      <c r="X33" s="43">
        <v>2</v>
      </c>
      <c r="Y33" s="42">
        <f t="shared" ref="Y33" si="6">Z33+AA33</f>
        <v>0</v>
      </c>
      <c r="Z33" s="40">
        <v>0</v>
      </c>
      <c r="AA33" s="43">
        <v>0</v>
      </c>
      <c r="AB33" s="44">
        <f t="shared" ref="AB33" si="7">AC33+AD33</f>
        <v>48</v>
      </c>
      <c r="AC33" s="40">
        <f>N33+Q33+T33+W33+Z33</f>
        <v>46</v>
      </c>
      <c r="AD33" s="43">
        <f>O33+R33+U33+X33+AA33</f>
        <v>2</v>
      </c>
      <c r="AE33" s="45"/>
      <c r="AG33" s="31"/>
      <c r="AH33" s="31"/>
      <c r="AI33" s="31">
        <v>10</v>
      </c>
      <c r="AJ33" s="31"/>
      <c r="AK33" s="31"/>
      <c r="AL33" s="31"/>
      <c r="AM33" s="31">
        <f t="shared" ref="AM33:AM46" si="8" xml:space="preserve"> IF(S33=0, 0,IF(S33&gt;0, IF(S33&lt;=15,15-S33,IF(S33&lt;=30,30-S33,IF(S33&lt;=45,45-S33, 0)))))</f>
        <v>14</v>
      </c>
      <c r="AN33" s="31"/>
      <c r="AO33" s="31"/>
      <c r="AP33" s="31">
        <f t="shared" ref="AP33:AP46" si="9" xml:space="preserve"> IF(V33=0, 0,IF(V33&gt;0, IF(V33&lt;=15,15-V33,IF(V33&lt;=30,30-V33,IF(V33&lt;=45,45-V33, 0)))))</f>
        <v>0</v>
      </c>
      <c r="AQ33" s="31"/>
      <c r="AR33" s="31"/>
      <c r="AS33" s="31">
        <f t="shared" ref="AS33:AS46" si="10" xml:space="preserve"> IF(Y33=0, 0,IF(Y33&gt;0, IF(Y33&lt;=15,15-Y33,IF(Y33&lt;=30,30-Y33,IF(Y33&lt;=45,45-Y33, 0)))))</f>
        <v>0</v>
      </c>
      <c r="AT33" s="31"/>
      <c r="AU33" s="31"/>
      <c r="AV33" s="31" t="e">
        <f xml:space="preserve"> IF(#REF!=0, 0,IF(#REF!&gt;0, IF(#REF!&lt;=15,15-#REF!,IF(#REF!&lt;=30,30-#REF!,IF(#REF!&lt;=45,45-#REF!, 0)))))</f>
        <v>#REF!</v>
      </c>
      <c r="AW33" s="31"/>
      <c r="AX33" s="31"/>
      <c r="AY33" s="31"/>
      <c r="AZ33" s="31"/>
      <c r="BA33" s="31"/>
      <c r="BB33" s="31"/>
      <c r="BC33" s="31"/>
      <c r="BD33" s="31"/>
    </row>
    <row r="34" spans="1:85" ht="12" customHeight="1" x14ac:dyDescent="0.25">
      <c r="A34" s="38" t="s">
        <v>51</v>
      </c>
      <c r="B34" s="46">
        <f>B35</f>
        <v>25</v>
      </c>
      <c r="C34" s="40">
        <v>0</v>
      </c>
      <c r="D34" s="46">
        <f>D35</f>
        <v>30</v>
      </c>
      <c r="E34" s="67">
        <f t="shared" ref="E34:AB34" si="11">E35</f>
        <v>10</v>
      </c>
      <c r="F34" s="46">
        <f t="shared" si="11"/>
        <v>30</v>
      </c>
      <c r="G34" s="67">
        <f t="shared" si="11"/>
        <v>5</v>
      </c>
      <c r="H34" s="46">
        <f t="shared" si="11"/>
        <v>25</v>
      </c>
      <c r="I34" s="67">
        <f t="shared" si="11"/>
        <v>6</v>
      </c>
      <c r="J34" s="46">
        <f t="shared" si="11"/>
        <v>21</v>
      </c>
      <c r="K34" s="67"/>
      <c r="L34" s="47">
        <f t="shared" si="11"/>
        <v>0</v>
      </c>
      <c r="M34" s="46">
        <f>M35</f>
        <v>5</v>
      </c>
      <c r="N34" s="67">
        <f t="shared" si="11"/>
        <v>5</v>
      </c>
      <c r="O34" s="68">
        <f t="shared" si="11"/>
        <v>0</v>
      </c>
      <c r="P34" s="46">
        <f t="shared" si="11"/>
        <v>21</v>
      </c>
      <c r="Q34" s="67">
        <f t="shared" si="11"/>
        <v>20</v>
      </c>
      <c r="R34" s="68">
        <f t="shared" si="11"/>
        <v>1</v>
      </c>
      <c r="S34" s="46">
        <f t="shared" si="11"/>
        <v>25</v>
      </c>
      <c r="T34" s="67">
        <f t="shared" si="11"/>
        <v>25</v>
      </c>
      <c r="U34" s="68">
        <f t="shared" si="11"/>
        <v>0</v>
      </c>
      <c r="V34" s="46">
        <f t="shared" si="11"/>
        <v>20</v>
      </c>
      <c r="W34" s="67">
        <f t="shared" si="11"/>
        <v>19</v>
      </c>
      <c r="X34" s="68">
        <f t="shared" si="11"/>
        <v>1</v>
      </c>
      <c r="Y34" s="46">
        <f t="shared" si="11"/>
        <v>0</v>
      </c>
      <c r="Z34" s="67">
        <f t="shared" si="11"/>
        <v>0</v>
      </c>
      <c r="AA34" s="68">
        <f t="shared" si="11"/>
        <v>0</v>
      </c>
      <c r="AB34" s="46">
        <f t="shared" si="11"/>
        <v>71</v>
      </c>
      <c r="AC34" s="40">
        <f>AC35</f>
        <v>69</v>
      </c>
      <c r="AD34" s="43">
        <f>AD35</f>
        <v>2</v>
      </c>
      <c r="AE34" s="45"/>
      <c r="AG34" s="31"/>
      <c r="AH34" s="31"/>
      <c r="AI34" s="31"/>
      <c r="AJ34" s="31"/>
      <c r="AK34" s="31"/>
      <c r="AL34" s="31"/>
      <c r="AM34" s="31">
        <f t="shared" si="8"/>
        <v>5</v>
      </c>
      <c r="AN34" s="31"/>
      <c r="AO34" s="31"/>
      <c r="AP34" s="31">
        <f t="shared" si="9"/>
        <v>10</v>
      </c>
      <c r="AQ34" s="31"/>
      <c r="AR34" s="31"/>
      <c r="AS34" s="31">
        <f t="shared" si="10"/>
        <v>0</v>
      </c>
      <c r="AT34" s="31"/>
      <c r="AU34" s="31"/>
      <c r="AV34" s="31" t="e">
        <f xml:space="preserve"> IF(#REF!=0, 0,IF(#REF!&gt;0, IF(#REF!&lt;=15,15-#REF!,IF(#REF!&lt;=30,30-#REF!,IF(#REF!&lt;=45,45-#REF!, 0)))))</f>
        <v>#REF!</v>
      </c>
      <c r="AW34" s="31"/>
      <c r="AX34" s="31"/>
      <c r="AY34" s="31"/>
      <c r="AZ34" s="31"/>
      <c r="BA34" s="31"/>
      <c r="BB34" s="31"/>
      <c r="BC34" s="31"/>
      <c r="BD34" s="31"/>
    </row>
    <row r="35" spans="1:85" ht="12" hidden="1" customHeight="1" x14ac:dyDescent="0.25">
      <c r="A35" s="48" t="s">
        <v>52</v>
      </c>
      <c r="B35" s="49">
        <v>25</v>
      </c>
      <c r="C35" s="57">
        <v>0</v>
      </c>
      <c r="D35" s="49">
        <v>30</v>
      </c>
      <c r="E35" s="57">
        <f>D35-Q35</f>
        <v>10</v>
      </c>
      <c r="F35" s="56">
        <v>30</v>
      </c>
      <c r="G35" s="57">
        <f>F35-T35</f>
        <v>5</v>
      </c>
      <c r="H35" s="56">
        <v>25</v>
      </c>
      <c r="I35" s="57">
        <f>H35-W35</f>
        <v>6</v>
      </c>
      <c r="J35" s="49">
        <v>21</v>
      </c>
      <c r="K35" s="50"/>
      <c r="L35" s="51"/>
      <c r="M35" s="46">
        <f>N35+O35</f>
        <v>5</v>
      </c>
      <c r="N35" s="50">
        <v>5</v>
      </c>
      <c r="O35" s="52"/>
      <c r="P35" s="53">
        <f>Q35+R35</f>
        <v>21</v>
      </c>
      <c r="Q35" s="50">
        <v>20</v>
      </c>
      <c r="R35" s="52">
        <v>1</v>
      </c>
      <c r="S35" s="53">
        <f>T35+U35</f>
        <v>25</v>
      </c>
      <c r="T35" s="50">
        <v>25</v>
      </c>
      <c r="U35" s="52">
        <v>0</v>
      </c>
      <c r="V35" s="53">
        <f>W35+X35</f>
        <v>20</v>
      </c>
      <c r="W35" s="50">
        <v>19</v>
      </c>
      <c r="X35" s="52">
        <v>1</v>
      </c>
      <c r="Y35" s="53">
        <f>Z35+AA35</f>
        <v>0</v>
      </c>
      <c r="Z35" s="50">
        <v>0</v>
      </c>
      <c r="AA35" s="52">
        <v>0</v>
      </c>
      <c r="AB35" s="54">
        <f>AC35+AD35</f>
        <v>71</v>
      </c>
      <c r="AC35" s="40">
        <f>N35+Q35+T35+W35+Z35</f>
        <v>69</v>
      </c>
      <c r="AD35" s="43">
        <f>O35+R35+U35+X35+AA35</f>
        <v>2</v>
      </c>
      <c r="AE35" s="45"/>
      <c r="AG35" s="31"/>
      <c r="AH35" s="31"/>
      <c r="AI35" s="31">
        <v>10</v>
      </c>
      <c r="AJ35" s="31"/>
      <c r="AK35" s="31"/>
      <c r="AL35" s="31"/>
      <c r="AM35" s="31">
        <f t="shared" si="8"/>
        <v>5</v>
      </c>
      <c r="AN35" s="31"/>
      <c r="AO35" s="31"/>
      <c r="AP35" s="31">
        <f t="shared" si="9"/>
        <v>10</v>
      </c>
      <c r="AQ35" s="31"/>
      <c r="AR35" s="31"/>
      <c r="AS35" s="31">
        <f t="shared" si="10"/>
        <v>0</v>
      </c>
      <c r="AT35" s="31"/>
      <c r="AU35" s="31"/>
      <c r="AV35" s="31" t="e">
        <f xml:space="preserve"> IF(#REF!=0, 0,IF(#REF!&gt;0, IF(#REF!&lt;=15,15-#REF!,IF(#REF!&lt;=30,30-#REF!,IF(#REF!&lt;=45,45-#REF!, 0)))))</f>
        <v>#REF!</v>
      </c>
      <c r="AW35" s="31"/>
      <c r="AX35" s="31"/>
      <c r="AY35" s="31"/>
      <c r="AZ35" s="31"/>
      <c r="BA35" s="31"/>
      <c r="BB35" s="31"/>
      <c r="BC35" s="31"/>
      <c r="BD35" s="31"/>
    </row>
    <row r="36" spans="1:85" ht="12" customHeight="1" x14ac:dyDescent="0.25">
      <c r="A36" s="38" t="s">
        <v>53</v>
      </c>
      <c r="B36" s="46">
        <f>B37+B38</f>
        <v>25</v>
      </c>
      <c r="C36" s="40">
        <v>0</v>
      </c>
      <c r="D36" s="46">
        <f>D37+D38</f>
        <v>20</v>
      </c>
      <c r="E36" s="67">
        <f t="shared" ref="E36:AA36" si="12">E37+E38</f>
        <v>3</v>
      </c>
      <c r="F36" s="46">
        <f t="shared" si="12"/>
        <v>20</v>
      </c>
      <c r="G36" s="67">
        <f t="shared" si="12"/>
        <v>8</v>
      </c>
      <c r="H36" s="46">
        <f t="shared" si="12"/>
        <v>23</v>
      </c>
      <c r="I36" s="67">
        <f t="shared" si="12"/>
        <v>9</v>
      </c>
      <c r="J36" s="46">
        <f t="shared" si="12"/>
        <v>22</v>
      </c>
      <c r="K36" s="67"/>
      <c r="L36" s="47">
        <f t="shared" si="12"/>
        <v>0</v>
      </c>
      <c r="M36" s="46">
        <f t="shared" si="12"/>
        <v>2</v>
      </c>
      <c r="N36" s="67">
        <f t="shared" si="12"/>
        <v>2</v>
      </c>
      <c r="O36" s="68">
        <f t="shared" si="12"/>
        <v>0</v>
      </c>
      <c r="P36" s="46">
        <f t="shared" si="12"/>
        <v>17</v>
      </c>
      <c r="Q36" s="67">
        <f t="shared" si="12"/>
        <v>17</v>
      </c>
      <c r="R36" s="68">
        <f t="shared" si="12"/>
        <v>0</v>
      </c>
      <c r="S36" s="46">
        <f t="shared" si="12"/>
        <v>12</v>
      </c>
      <c r="T36" s="67">
        <f t="shared" si="12"/>
        <v>12</v>
      </c>
      <c r="U36" s="68">
        <f t="shared" si="12"/>
        <v>0</v>
      </c>
      <c r="V36" s="46">
        <f t="shared" si="12"/>
        <v>15</v>
      </c>
      <c r="W36" s="67">
        <f t="shared" si="12"/>
        <v>14</v>
      </c>
      <c r="X36" s="68">
        <f t="shared" si="12"/>
        <v>1</v>
      </c>
      <c r="Y36" s="46">
        <f t="shared" si="12"/>
        <v>0</v>
      </c>
      <c r="Z36" s="67">
        <f t="shared" si="12"/>
        <v>0</v>
      </c>
      <c r="AA36" s="68">
        <f t="shared" si="12"/>
        <v>0</v>
      </c>
      <c r="AB36" s="46">
        <f>AB37+AB38</f>
        <v>46</v>
      </c>
      <c r="AC36" s="40">
        <f>AC37+AC38</f>
        <v>45</v>
      </c>
      <c r="AD36" s="43">
        <f>AD37+AD38</f>
        <v>1</v>
      </c>
      <c r="AE36" s="45"/>
      <c r="AF36" s="30"/>
      <c r="AG36" s="31"/>
      <c r="AH36" s="31"/>
      <c r="AI36" s="31"/>
      <c r="AJ36" s="31"/>
      <c r="AK36" s="31"/>
      <c r="AL36" s="31"/>
      <c r="AM36" s="31">
        <f t="shared" si="8"/>
        <v>3</v>
      </c>
      <c r="AN36" s="31"/>
      <c r="AO36" s="31"/>
      <c r="AP36" s="31">
        <f t="shared" si="9"/>
        <v>0</v>
      </c>
      <c r="AQ36" s="31"/>
      <c r="AR36" s="31"/>
      <c r="AS36" s="31">
        <f t="shared" si="10"/>
        <v>0</v>
      </c>
      <c r="AT36" s="31"/>
      <c r="AU36" s="31"/>
      <c r="AV36" s="31" t="e">
        <f xml:space="preserve"> IF(#REF!=0, 0,IF(#REF!&gt;0, IF(#REF!&lt;=15,15-#REF!,IF(#REF!&lt;=30,30-#REF!,IF(#REF!&lt;=45,45-#REF!, 0)))))</f>
        <v>#REF!</v>
      </c>
      <c r="AW36" s="31"/>
      <c r="AX36" s="31"/>
      <c r="AY36" s="31"/>
      <c r="AZ36" s="31"/>
      <c r="BA36" s="31"/>
      <c r="BB36" s="31"/>
      <c r="BC36" s="31"/>
      <c r="BD36" s="31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</row>
    <row r="37" spans="1:85" ht="12.75" customHeight="1" x14ac:dyDescent="0.25">
      <c r="A37" s="49" t="s">
        <v>54</v>
      </c>
      <c r="B37" s="49">
        <v>0</v>
      </c>
      <c r="C37" s="57">
        <f t="shared" ref="C37:C46" si="13">B37-N37</f>
        <v>0</v>
      </c>
      <c r="D37" s="56">
        <v>0</v>
      </c>
      <c r="E37" s="57">
        <f>D37-Q37</f>
        <v>0</v>
      </c>
      <c r="F37" s="56">
        <v>20</v>
      </c>
      <c r="G37" s="57">
        <f>F37-T37</f>
        <v>8</v>
      </c>
      <c r="H37" s="56">
        <v>23</v>
      </c>
      <c r="I37" s="57">
        <f>H37-W37</f>
        <v>9</v>
      </c>
      <c r="J37" s="49">
        <v>22</v>
      </c>
      <c r="K37" s="50"/>
      <c r="L37" s="51"/>
      <c r="M37" s="53">
        <f>N37+O37</f>
        <v>0</v>
      </c>
      <c r="N37" s="50"/>
      <c r="O37" s="52"/>
      <c r="P37" s="53">
        <f>Q37+R37</f>
        <v>0</v>
      </c>
      <c r="Q37" s="50"/>
      <c r="R37" s="52"/>
      <c r="S37" s="53">
        <f>T37+U37</f>
        <v>12</v>
      </c>
      <c r="T37" s="50">
        <v>12</v>
      </c>
      <c r="U37" s="52">
        <v>0</v>
      </c>
      <c r="V37" s="53">
        <f>W37+X37</f>
        <v>15</v>
      </c>
      <c r="W37" s="50">
        <v>14</v>
      </c>
      <c r="X37" s="52">
        <v>1</v>
      </c>
      <c r="Y37" s="53">
        <f>Z37+AA37</f>
        <v>0</v>
      </c>
      <c r="Z37" s="50">
        <v>0</v>
      </c>
      <c r="AA37" s="52">
        <v>0</v>
      </c>
      <c r="AB37" s="54">
        <f>AC37+AD37</f>
        <v>27</v>
      </c>
      <c r="AC37" s="40">
        <f>N37+Q37+T37+W37+Z37</f>
        <v>26</v>
      </c>
      <c r="AD37" s="43">
        <f>O37+R37+U37+X37+AA37</f>
        <v>1</v>
      </c>
      <c r="AE37" s="45"/>
      <c r="AF37" s="30"/>
      <c r="AG37" s="31"/>
      <c r="AH37" s="31"/>
      <c r="AI37" s="31"/>
      <c r="AJ37" s="31"/>
      <c r="AK37" s="31"/>
      <c r="AL37" s="31"/>
      <c r="AM37" s="31">
        <f t="shared" si="8"/>
        <v>3</v>
      </c>
      <c r="AN37" s="31"/>
      <c r="AO37" s="31"/>
      <c r="AP37" s="31">
        <f t="shared" si="9"/>
        <v>0</v>
      </c>
      <c r="AQ37" s="31"/>
      <c r="AR37" s="31"/>
      <c r="AS37" s="31">
        <f t="shared" si="10"/>
        <v>0</v>
      </c>
      <c r="AT37" s="31"/>
      <c r="AU37" s="31"/>
      <c r="AV37" s="31" t="e">
        <f xml:space="preserve"> IF(#REF!=0, 0,IF(#REF!&gt;0, IF(#REF!&lt;=15,15-#REF!,IF(#REF!&lt;=30,30-#REF!,IF(#REF!&lt;=45,45-#REF!, 0)))))</f>
        <v>#REF!</v>
      </c>
      <c r="AW37" s="31"/>
      <c r="AX37" s="31"/>
      <c r="AY37" s="31"/>
      <c r="AZ37" s="31"/>
      <c r="BA37" s="31"/>
      <c r="BB37" s="31"/>
      <c r="BC37" s="31"/>
      <c r="BD37" s="31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</row>
    <row r="38" spans="1:85" ht="20.25" customHeight="1" x14ac:dyDescent="0.25">
      <c r="A38" s="49" t="s">
        <v>55</v>
      </c>
      <c r="B38" s="49">
        <v>25</v>
      </c>
      <c r="C38" s="57">
        <v>0</v>
      </c>
      <c r="D38" s="56">
        <v>20</v>
      </c>
      <c r="E38" s="57">
        <f>D38-Q38</f>
        <v>3</v>
      </c>
      <c r="F38" s="56"/>
      <c r="G38" s="57"/>
      <c r="H38" s="56"/>
      <c r="I38" s="57"/>
      <c r="J38" s="49"/>
      <c r="K38" s="50"/>
      <c r="L38" s="51"/>
      <c r="M38" s="53">
        <f>N38+O38</f>
        <v>2</v>
      </c>
      <c r="N38" s="50">
        <v>2</v>
      </c>
      <c r="O38" s="52"/>
      <c r="P38" s="53">
        <f>Q38+R38</f>
        <v>17</v>
      </c>
      <c r="Q38" s="50">
        <v>17</v>
      </c>
      <c r="R38" s="52">
        <v>0</v>
      </c>
      <c r="S38" s="55"/>
      <c r="T38" s="50"/>
      <c r="U38" s="52"/>
      <c r="V38" s="55"/>
      <c r="W38" s="50"/>
      <c r="X38" s="52"/>
      <c r="Y38" s="55"/>
      <c r="Z38" s="50"/>
      <c r="AA38" s="52"/>
      <c r="AB38" s="54">
        <f>AC38+AD38</f>
        <v>19</v>
      </c>
      <c r="AC38" s="40">
        <f>N38+Q38+T38+W38+Z38</f>
        <v>19</v>
      </c>
      <c r="AD38" s="43">
        <f>O38+R38+U38+X38+AA38</f>
        <v>0</v>
      </c>
      <c r="AE38" s="45"/>
      <c r="AF38" s="30"/>
      <c r="AG38" s="31"/>
      <c r="AH38" s="31"/>
      <c r="AI38" s="31">
        <v>5</v>
      </c>
      <c r="AJ38" s="31"/>
      <c r="AK38" s="31"/>
      <c r="AL38" s="31"/>
      <c r="AM38" s="31">
        <f t="shared" si="8"/>
        <v>0</v>
      </c>
      <c r="AN38" s="31"/>
      <c r="AO38" s="31"/>
      <c r="AP38" s="31">
        <f t="shared" si="9"/>
        <v>0</v>
      </c>
      <c r="AQ38" s="31"/>
      <c r="AR38" s="31"/>
      <c r="AS38" s="31">
        <f t="shared" si="10"/>
        <v>0</v>
      </c>
      <c r="AT38" s="31"/>
      <c r="AU38" s="31"/>
      <c r="AV38" s="31" t="e">
        <f xml:space="preserve"> IF(#REF!=0, 0,IF(#REF!&gt;0, IF(#REF!&lt;=15,15-#REF!,IF(#REF!&lt;=30,30-#REF!,IF(#REF!&lt;=45,45-#REF!, 0)))))</f>
        <v>#REF!</v>
      </c>
      <c r="AW38" s="31"/>
      <c r="AX38" s="31"/>
      <c r="AY38" s="31"/>
      <c r="AZ38" s="31"/>
      <c r="BA38" s="31"/>
      <c r="BB38" s="31"/>
      <c r="BC38" s="31"/>
      <c r="BD38" s="31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</row>
    <row r="39" spans="1:85" ht="12" customHeight="1" x14ac:dyDescent="0.25">
      <c r="A39" s="38" t="s">
        <v>56</v>
      </c>
      <c r="B39" s="46">
        <f>B40+B41</f>
        <v>24</v>
      </c>
      <c r="C39" s="40">
        <v>0</v>
      </c>
      <c r="D39" s="46">
        <f>D40+D41</f>
        <v>20</v>
      </c>
      <c r="E39" s="67">
        <v>10</v>
      </c>
      <c r="F39" s="46">
        <f t="shared" ref="F39:AB39" si="14">F40+F41</f>
        <v>20</v>
      </c>
      <c r="G39" s="67">
        <f t="shared" si="14"/>
        <v>6</v>
      </c>
      <c r="H39" s="46">
        <f t="shared" si="14"/>
        <v>28</v>
      </c>
      <c r="I39" s="67">
        <v>10</v>
      </c>
      <c r="J39" s="46">
        <f t="shared" si="14"/>
        <v>25</v>
      </c>
      <c r="K39" s="67"/>
      <c r="L39" s="47">
        <f t="shared" si="14"/>
        <v>0</v>
      </c>
      <c r="M39" s="46">
        <f t="shared" si="14"/>
        <v>0</v>
      </c>
      <c r="N39" s="67">
        <f t="shared" si="14"/>
        <v>0</v>
      </c>
      <c r="O39" s="68">
        <f t="shared" si="14"/>
        <v>0</v>
      </c>
      <c r="P39" s="46">
        <f t="shared" si="14"/>
        <v>9</v>
      </c>
      <c r="Q39" s="67">
        <f t="shared" si="14"/>
        <v>9</v>
      </c>
      <c r="R39" s="68">
        <f t="shared" si="14"/>
        <v>0</v>
      </c>
      <c r="S39" s="46">
        <f t="shared" si="14"/>
        <v>14</v>
      </c>
      <c r="T39" s="67">
        <f t="shared" si="14"/>
        <v>14</v>
      </c>
      <c r="U39" s="68">
        <f t="shared" si="14"/>
        <v>0</v>
      </c>
      <c r="V39" s="46">
        <f t="shared" si="14"/>
        <v>10</v>
      </c>
      <c r="W39" s="67">
        <f t="shared" si="14"/>
        <v>9</v>
      </c>
      <c r="X39" s="68">
        <f t="shared" si="14"/>
        <v>1</v>
      </c>
      <c r="Y39" s="46">
        <f t="shared" si="14"/>
        <v>0</v>
      </c>
      <c r="Z39" s="67">
        <f t="shared" si="14"/>
        <v>0</v>
      </c>
      <c r="AA39" s="68">
        <f t="shared" si="14"/>
        <v>0</v>
      </c>
      <c r="AB39" s="46">
        <f t="shared" si="14"/>
        <v>33</v>
      </c>
      <c r="AC39" s="40">
        <f>AC40+AC41</f>
        <v>32</v>
      </c>
      <c r="AD39" s="43">
        <f>AD40+AD41</f>
        <v>1</v>
      </c>
      <c r="AE39" s="45"/>
      <c r="AG39" s="31"/>
      <c r="AH39" s="31"/>
      <c r="AI39" s="31"/>
      <c r="AJ39" s="31"/>
      <c r="AK39" s="31"/>
      <c r="AL39" s="31"/>
      <c r="AM39" s="31">
        <f t="shared" si="8"/>
        <v>1</v>
      </c>
      <c r="AN39" s="31"/>
      <c r="AO39" s="31"/>
      <c r="AP39" s="31">
        <f t="shared" si="9"/>
        <v>5</v>
      </c>
      <c r="AQ39" s="31"/>
      <c r="AR39" s="31"/>
      <c r="AS39" s="31">
        <f t="shared" si="10"/>
        <v>0</v>
      </c>
      <c r="AT39" s="31"/>
      <c r="AU39" s="31"/>
      <c r="AV39" s="31" t="e">
        <f xml:space="preserve"> IF(#REF!=0, 0,IF(#REF!&gt;0, IF(#REF!&lt;=15,15-#REF!,IF(#REF!&lt;=30,30-#REF!,IF(#REF!&lt;=45,45-#REF!, 0)))))</f>
        <v>#REF!</v>
      </c>
      <c r="AW39" s="31"/>
      <c r="AX39" s="31"/>
      <c r="AY39" s="31"/>
      <c r="AZ39" s="31"/>
      <c r="BA39" s="31"/>
      <c r="BB39" s="31"/>
      <c r="BC39" s="31"/>
      <c r="BD39" s="31"/>
    </row>
    <row r="40" spans="1:85" ht="12" customHeight="1" x14ac:dyDescent="0.25">
      <c r="A40" s="48" t="s">
        <v>57</v>
      </c>
      <c r="B40" s="56"/>
      <c r="C40" s="57">
        <f t="shared" si="13"/>
        <v>0</v>
      </c>
      <c r="D40" s="56">
        <v>0</v>
      </c>
      <c r="E40" s="57">
        <f>D40-Q40</f>
        <v>0</v>
      </c>
      <c r="F40" s="56">
        <v>20</v>
      </c>
      <c r="G40" s="57">
        <f>F40-T40</f>
        <v>6</v>
      </c>
      <c r="H40" s="56">
        <v>28</v>
      </c>
      <c r="I40" s="57">
        <v>10</v>
      </c>
      <c r="J40" s="56">
        <v>25</v>
      </c>
      <c r="K40" s="57"/>
      <c r="L40" s="58"/>
      <c r="M40" s="42">
        <f t="shared" ref="M40:M41" si="15">N40+O40</f>
        <v>0</v>
      </c>
      <c r="N40" s="57"/>
      <c r="O40" s="59"/>
      <c r="P40" s="42">
        <f t="shared" ref="P40:P41" si="16">Q40+R40</f>
        <v>0</v>
      </c>
      <c r="Q40" s="57"/>
      <c r="R40" s="59"/>
      <c r="S40" s="42">
        <f t="shared" ref="S40" si="17">T40+U40</f>
        <v>14</v>
      </c>
      <c r="T40" s="57">
        <v>14</v>
      </c>
      <c r="U40" s="59">
        <v>0</v>
      </c>
      <c r="V40" s="42">
        <f t="shared" ref="V40" si="18">W40+X40</f>
        <v>10</v>
      </c>
      <c r="W40" s="57">
        <v>9</v>
      </c>
      <c r="X40" s="59">
        <v>1</v>
      </c>
      <c r="Y40" s="42">
        <f t="shared" ref="Y40" si="19">Z40+AA40</f>
        <v>0</v>
      </c>
      <c r="Z40" s="57">
        <v>0</v>
      </c>
      <c r="AA40" s="59">
        <v>0</v>
      </c>
      <c r="AB40" s="44">
        <f t="shared" ref="AB40:AB41" si="20">AC40+AD40</f>
        <v>24</v>
      </c>
      <c r="AC40" s="40">
        <f>N40+Q40+T40+W40+Z40</f>
        <v>23</v>
      </c>
      <c r="AD40" s="43">
        <f>O40+R40+U40+X40+AA40</f>
        <v>1</v>
      </c>
      <c r="AE40" s="45"/>
      <c r="AG40" s="31"/>
      <c r="AH40" s="31"/>
      <c r="AI40" s="31"/>
      <c r="AJ40" s="31"/>
      <c r="AK40" s="31"/>
      <c r="AL40" s="31"/>
      <c r="AM40" s="31">
        <f t="shared" si="8"/>
        <v>1</v>
      </c>
      <c r="AN40" s="31"/>
      <c r="AO40" s="31"/>
      <c r="AP40" s="31">
        <f t="shared" si="9"/>
        <v>5</v>
      </c>
      <c r="AQ40" s="31"/>
      <c r="AR40" s="31"/>
      <c r="AS40" s="31">
        <f t="shared" si="10"/>
        <v>0</v>
      </c>
      <c r="AT40" s="31"/>
      <c r="AU40" s="31"/>
      <c r="AV40" s="31" t="e">
        <f xml:space="preserve"> IF(#REF!=0, 0,IF(#REF!&gt;0, IF(#REF!&lt;=15,15-#REF!,IF(#REF!&lt;=30,30-#REF!,IF(#REF!&lt;=45,45-#REF!, 0)))))</f>
        <v>#REF!</v>
      </c>
      <c r="AW40" s="31"/>
      <c r="AX40" s="31"/>
      <c r="AY40" s="31"/>
      <c r="AZ40" s="31"/>
      <c r="BA40" s="31"/>
      <c r="BB40" s="31"/>
      <c r="BC40" s="31"/>
      <c r="BD40" s="31"/>
    </row>
    <row r="41" spans="1:85" ht="12" customHeight="1" x14ac:dyDescent="0.25">
      <c r="A41" s="48" t="s">
        <v>58</v>
      </c>
      <c r="B41" s="49">
        <v>24</v>
      </c>
      <c r="C41" s="57">
        <v>0</v>
      </c>
      <c r="D41" s="56">
        <v>20</v>
      </c>
      <c r="E41" s="57">
        <f>D41-Q41</f>
        <v>11</v>
      </c>
      <c r="F41" s="56"/>
      <c r="G41" s="57"/>
      <c r="H41" s="56"/>
      <c r="I41" s="57"/>
      <c r="J41" s="49"/>
      <c r="K41" s="50"/>
      <c r="L41" s="51"/>
      <c r="M41" s="42">
        <f t="shared" si="15"/>
        <v>0</v>
      </c>
      <c r="N41" s="50"/>
      <c r="O41" s="52"/>
      <c r="P41" s="42">
        <f t="shared" si="16"/>
        <v>9</v>
      </c>
      <c r="Q41" s="50">
        <v>9</v>
      </c>
      <c r="R41" s="52"/>
      <c r="S41" s="55"/>
      <c r="T41" s="50"/>
      <c r="U41" s="52"/>
      <c r="V41" s="55"/>
      <c r="W41" s="50"/>
      <c r="X41" s="52"/>
      <c r="Y41" s="55"/>
      <c r="Z41" s="50"/>
      <c r="AA41" s="52"/>
      <c r="AB41" s="44">
        <f t="shared" si="20"/>
        <v>9</v>
      </c>
      <c r="AC41" s="40">
        <f>N41+Q41+T41+W41+Z41</f>
        <v>9</v>
      </c>
      <c r="AD41" s="43">
        <f>O41+R41+U41+X41+AA41</f>
        <v>0</v>
      </c>
      <c r="AE41" s="45"/>
      <c r="AG41" s="31"/>
      <c r="AH41" s="31"/>
      <c r="AI41" s="31">
        <v>6</v>
      </c>
      <c r="AJ41" s="31"/>
      <c r="AK41" s="31"/>
      <c r="AL41" s="31"/>
      <c r="AM41" s="31">
        <f t="shared" si="8"/>
        <v>0</v>
      </c>
      <c r="AN41" s="31"/>
      <c r="AO41" s="31"/>
      <c r="AP41" s="31">
        <f t="shared" si="9"/>
        <v>0</v>
      </c>
      <c r="AQ41" s="31"/>
      <c r="AR41" s="31"/>
      <c r="AS41" s="31">
        <f t="shared" si="10"/>
        <v>0</v>
      </c>
      <c r="AT41" s="31"/>
      <c r="AU41" s="31"/>
      <c r="AV41" s="31" t="e">
        <f xml:space="preserve"> IF(#REF!=0, 0,IF(#REF!&gt;0, IF(#REF!&lt;=15,15-#REF!,IF(#REF!&lt;=30,30-#REF!,IF(#REF!&lt;=45,45-#REF!, 0)))))</f>
        <v>#REF!</v>
      </c>
      <c r="AW41" s="31"/>
      <c r="AX41" s="31"/>
      <c r="AY41" s="31"/>
      <c r="AZ41" s="31"/>
      <c r="BA41" s="31"/>
      <c r="BB41" s="31"/>
      <c r="BC41" s="31"/>
      <c r="BD41" s="31"/>
    </row>
    <row r="42" spans="1:85" ht="12" customHeight="1" x14ac:dyDescent="0.25">
      <c r="A42" s="38" t="s">
        <v>59</v>
      </c>
      <c r="B42" s="46">
        <f>B43+B44</f>
        <v>24</v>
      </c>
      <c r="C42" s="40">
        <v>0</v>
      </c>
      <c r="D42" s="46">
        <f>D43+D44</f>
        <v>21</v>
      </c>
      <c r="E42" s="67">
        <f t="shared" ref="E42:AB42" si="21">E43+E44</f>
        <v>5</v>
      </c>
      <c r="F42" s="46">
        <f t="shared" si="21"/>
        <v>21</v>
      </c>
      <c r="G42" s="67">
        <f t="shared" si="21"/>
        <v>10</v>
      </c>
      <c r="H42" s="46">
        <f t="shared" si="21"/>
        <v>28</v>
      </c>
      <c r="I42" s="67">
        <v>10</v>
      </c>
      <c r="J42" s="46">
        <f t="shared" si="21"/>
        <v>25</v>
      </c>
      <c r="K42" s="67"/>
      <c r="L42" s="47">
        <f t="shared" si="21"/>
        <v>0</v>
      </c>
      <c r="M42" s="46">
        <f t="shared" si="21"/>
        <v>1</v>
      </c>
      <c r="N42" s="67">
        <f t="shared" si="21"/>
        <v>1</v>
      </c>
      <c r="O42" s="68">
        <f t="shared" si="21"/>
        <v>0</v>
      </c>
      <c r="P42" s="46">
        <f t="shared" si="21"/>
        <v>16</v>
      </c>
      <c r="Q42" s="67">
        <f t="shared" si="21"/>
        <v>16</v>
      </c>
      <c r="R42" s="68">
        <f t="shared" si="21"/>
        <v>0</v>
      </c>
      <c r="S42" s="46">
        <f t="shared" si="21"/>
        <v>12</v>
      </c>
      <c r="T42" s="67">
        <f t="shared" si="21"/>
        <v>11</v>
      </c>
      <c r="U42" s="68">
        <f t="shared" si="21"/>
        <v>1</v>
      </c>
      <c r="V42" s="46">
        <f t="shared" si="21"/>
        <v>18</v>
      </c>
      <c r="W42" s="67">
        <f t="shared" si="21"/>
        <v>17</v>
      </c>
      <c r="X42" s="68">
        <f t="shared" si="21"/>
        <v>1</v>
      </c>
      <c r="Y42" s="46">
        <f t="shared" si="21"/>
        <v>0</v>
      </c>
      <c r="Z42" s="67">
        <f t="shared" si="21"/>
        <v>0</v>
      </c>
      <c r="AA42" s="68">
        <f t="shared" si="21"/>
        <v>0</v>
      </c>
      <c r="AB42" s="46">
        <f t="shared" si="21"/>
        <v>47</v>
      </c>
      <c r="AC42" s="40">
        <f>AC43+AC44</f>
        <v>45</v>
      </c>
      <c r="AD42" s="43">
        <f>AD43+AD44</f>
        <v>2</v>
      </c>
      <c r="AE42" s="45"/>
      <c r="AG42" s="31"/>
      <c r="AH42" s="31"/>
      <c r="AI42" s="31"/>
      <c r="AJ42" s="31"/>
      <c r="AK42" s="31"/>
      <c r="AL42" s="31"/>
      <c r="AM42" s="31">
        <f t="shared" si="8"/>
        <v>3</v>
      </c>
      <c r="AN42" s="31"/>
      <c r="AO42" s="31"/>
      <c r="AP42" s="31">
        <f t="shared" si="9"/>
        <v>12</v>
      </c>
      <c r="AQ42" s="31"/>
      <c r="AR42" s="31"/>
      <c r="AS42" s="31">
        <f t="shared" si="10"/>
        <v>0</v>
      </c>
      <c r="AT42" s="31"/>
      <c r="AU42" s="31"/>
      <c r="AV42" s="31" t="e">
        <f xml:space="preserve"> IF(#REF!=0, 0,IF(#REF!&gt;0, IF(#REF!&lt;=15,15-#REF!,IF(#REF!&lt;=30,30-#REF!,IF(#REF!&lt;=45,45-#REF!, 0)))))</f>
        <v>#REF!</v>
      </c>
      <c r="AW42" s="31"/>
      <c r="AX42" s="31"/>
      <c r="AY42" s="31"/>
      <c r="AZ42" s="31"/>
      <c r="BA42" s="31"/>
      <c r="BB42" s="31"/>
      <c r="BC42" s="31"/>
      <c r="BD42" s="31"/>
    </row>
    <row r="43" spans="1:85" ht="11.45" customHeight="1" x14ac:dyDescent="0.25">
      <c r="A43" s="48" t="s">
        <v>60</v>
      </c>
      <c r="B43" s="49"/>
      <c r="C43" s="57">
        <f t="shared" si="13"/>
        <v>0</v>
      </c>
      <c r="D43" s="56">
        <v>0</v>
      </c>
      <c r="E43" s="57">
        <f>D43-Q43</f>
        <v>0</v>
      </c>
      <c r="F43" s="56">
        <v>21</v>
      </c>
      <c r="G43" s="57">
        <f>F43-T43</f>
        <v>10</v>
      </c>
      <c r="H43" s="56">
        <v>28</v>
      </c>
      <c r="I43" s="57">
        <v>10</v>
      </c>
      <c r="J43" s="49">
        <v>25</v>
      </c>
      <c r="K43" s="50"/>
      <c r="L43" s="51"/>
      <c r="M43" s="55">
        <f>N43+O43</f>
        <v>0</v>
      </c>
      <c r="N43" s="50"/>
      <c r="O43" s="52"/>
      <c r="P43" s="55">
        <f>Q43+R43</f>
        <v>0</v>
      </c>
      <c r="Q43" s="50"/>
      <c r="R43" s="52"/>
      <c r="S43" s="55">
        <f>T43+U43</f>
        <v>12</v>
      </c>
      <c r="T43" s="50">
        <v>11</v>
      </c>
      <c r="U43" s="52">
        <v>1</v>
      </c>
      <c r="V43" s="55">
        <f>W43+X43</f>
        <v>18</v>
      </c>
      <c r="W43" s="50">
        <v>17</v>
      </c>
      <c r="X43" s="52">
        <v>1</v>
      </c>
      <c r="Y43" s="55">
        <f>Z43+AA43</f>
        <v>0</v>
      </c>
      <c r="Z43" s="50">
        <v>0</v>
      </c>
      <c r="AA43" s="52">
        <v>0</v>
      </c>
      <c r="AB43" s="60">
        <f>AC43+AD43</f>
        <v>30</v>
      </c>
      <c r="AC43" s="40">
        <f>N43+Q43+T43+W43+Z43</f>
        <v>28</v>
      </c>
      <c r="AD43" s="43">
        <f>O43+R43+U43+X43+AA43</f>
        <v>2</v>
      </c>
      <c r="AE43" s="45"/>
      <c r="AG43" s="31"/>
      <c r="AH43" s="31"/>
      <c r="AI43" s="31"/>
      <c r="AJ43" s="31"/>
      <c r="AK43" s="31"/>
      <c r="AL43" s="31"/>
      <c r="AM43" s="31">
        <f t="shared" si="8"/>
        <v>3</v>
      </c>
      <c r="AN43" s="31"/>
      <c r="AO43" s="31"/>
      <c r="AP43" s="31">
        <f t="shared" si="9"/>
        <v>12</v>
      </c>
      <c r="AQ43" s="31"/>
      <c r="AR43" s="31"/>
      <c r="AS43" s="31">
        <f t="shared" si="10"/>
        <v>0</v>
      </c>
      <c r="AT43" s="31"/>
      <c r="AU43" s="31"/>
      <c r="AV43" s="31" t="e">
        <f xml:space="preserve"> IF(#REF!=0, 0,IF(#REF!&gt;0, IF(#REF!&lt;=15,15-#REF!,IF(#REF!&lt;=30,30-#REF!,IF(#REF!&lt;=45,45-#REF!, 0)))))</f>
        <v>#REF!</v>
      </c>
      <c r="AW43" s="31"/>
      <c r="AX43" s="31"/>
      <c r="AY43" s="31"/>
      <c r="AZ43" s="31"/>
      <c r="BA43" s="31"/>
      <c r="BB43" s="31"/>
      <c r="BC43" s="31"/>
      <c r="BD43" s="31"/>
    </row>
    <row r="44" spans="1:85" ht="12" customHeight="1" x14ac:dyDescent="0.25">
      <c r="A44" s="48" t="s">
        <v>61</v>
      </c>
      <c r="B44" s="49">
        <v>24</v>
      </c>
      <c r="C44" s="57">
        <v>0</v>
      </c>
      <c r="D44" s="56">
        <v>21</v>
      </c>
      <c r="E44" s="57">
        <f>D44-Q44</f>
        <v>5</v>
      </c>
      <c r="F44" s="56"/>
      <c r="G44" s="57"/>
      <c r="H44" s="56"/>
      <c r="I44" s="57"/>
      <c r="J44" s="49"/>
      <c r="K44" s="50"/>
      <c r="L44" s="51"/>
      <c r="M44" s="55">
        <f>N44+O44</f>
        <v>1</v>
      </c>
      <c r="N44" s="50">
        <v>1</v>
      </c>
      <c r="O44" s="52"/>
      <c r="P44" s="55">
        <f>Q44+R44</f>
        <v>16</v>
      </c>
      <c r="Q44" s="50">
        <v>16</v>
      </c>
      <c r="R44" s="52">
        <v>0</v>
      </c>
      <c r="S44" s="55"/>
      <c r="T44" s="50"/>
      <c r="U44" s="52"/>
      <c r="V44" s="55"/>
      <c r="W44" s="50"/>
      <c r="X44" s="52"/>
      <c r="Y44" s="55"/>
      <c r="Z44" s="50"/>
      <c r="AA44" s="52"/>
      <c r="AB44" s="60">
        <f>AC44+AD44</f>
        <v>17</v>
      </c>
      <c r="AC44" s="40">
        <f>N44+Q44+T44+W44+Z44</f>
        <v>17</v>
      </c>
      <c r="AD44" s="43">
        <f>O44+R44+U44+X44+AA44</f>
        <v>0</v>
      </c>
      <c r="AE44" s="45"/>
      <c r="AG44" s="31"/>
      <c r="AH44" s="31"/>
      <c r="AI44" s="31">
        <v>6</v>
      </c>
      <c r="AJ44" s="31"/>
      <c r="AK44" s="31"/>
      <c r="AL44" s="31"/>
      <c r="AM44" s="31">
        <f t="shared" si="8"/>
        <v>0</v>
      </c>
      <c r="AN44" s="31"/>
      <c r="AO44" s="31"/>
      <c r="AP44" s="31">
        <f t="shared" si="9"/>
        <v>0</v>
      </c>
      <c r="AQ44" s="31"/>
      <c r="AR44" s="31"/>
      <c r="AS44" s="31">
        <f t="shared" si="10"/>
        <v>0</v>
      </c>
      <c r="AT44" s="31"/>
      <c r="AU44" s="31"/>
      <c r="AV44" s="31" t="e">
        <f xml:space="preserve"> IF(#REF!=0, 0,IF(#REF!&gt;0, IF(#REF!&lt;=15,15-#REF!,IF(#REF!&lt;=30,30-#REF!,IF(#REF!&lt;=45,45-#REF!, 0)))))</f>
        <v>#REF!</v>
      </c>
      <c r="AW44" s="31"/>
      <c r="AX44" s="31"/>
      <c r="AY44" s="31"/>
      <c r="AZ44" s="31"/>
      <c r="BA44" s="31"/>
      <c r="BB44" s="31"/>
      <c r="BC44" s="31"/>
      <c r="BD44" s="31"/>
    </row>
    <row r="45" spans="1:85" s="63" customFormat="1" ht="12" hidden="1" customHeight="1" x14ac:dyDescent="0.3">
      <c r="A45" s="61" t="s">
        <v>62</v>
      </c>
      <c r="B45" s="49"/>
      <c r="C45" s="40">
        <f t="shared" si="13"/>
        <v>0</v>
      </c>
      <c r="D45" s="49"/>
      <c r="E45" s="50"/>
      <c r="F45" s="49"/>
      <c r="G45" s="50"/>
      <c r="H45" s="49"/>
      <c r="I45" s="50"/>
      <c r="J45" s="49"/>
      <c r="K45" s="50"/>
      <c r="L45" s="51"/>
      <c r="M45" s="42">
        <f>N45+O45</f>
        <v>0</v>
      </c>
      <c r="N45" s="50"/>
      <c r="O45" s="52"/>
      <c r="P45" s="42">
        <f>Q45+R45</f>
        <v>0</v>
      </c>
      <c r="Q45" s="50"/>
      <c r="R45" s="52"/>
      <c r="S45" s="42">
        <f>T45+U45</f>
        <v>0</v>
      </c>
      <c r="T45" s="50"/>
      <c r="U45" s="52"/>
      <c r="V45" s="42">
        <f>W45+X45</f>
        <v>0</v>
      </c>
      <c r="W45" s="50"/>
      <c r="X45" s="52"/>
      <c r="Y45" s="42">
        <f>Z45+AA45</f>
        <v>0</v>
      </c>
      <c r="Z45" s="50"/>
      <c r="AA45" s="52"/>
      <c r="AB45" s="54" t="e">
        <f>AC45+AD45</f>
        <v>#REF!</v>
      </c>
      <c r="AC45" s="40" t="e">
        <f>Q45+T45+W45+Z45+#REF!</f>
        <v>#REF!</v>
      </c>
      <c r="AD45" s="40" t="e">
        <f>R45+U45+X45+AA45+#REF!</f>
        <v>#REF!</v>
      </c>
      <c r="AE45" s="62"/>
      <c r="AG45" s="31" t="e">
        <f xml:space="preserve"> IF(#REF!=0, 0,IF(#REF!&gt;0, IF(#REF!&lt;=15,15-#REF!,IF(#REF!&lt;=30,30-#REF!,IF(#REF!&lt;=45,45-#REF!, 0)))))</f>
        <v>#REF!</v>
      </c>
      <c r="AH45" s="31"/>
      <c r="AI45" s="31"/>
      <c r="AJ45" s="31" t="e">
        <f xml:space="preserve"> IF(#REF!=0, 0,IF(#REF!&gt;0, IF(#REF!&lt;=15,15-#REF!,IF(#REF!&lt;=30,30-#REF!,IF(#REF!&lt;=45,45-#REF!, 0)))))</f>
        <v>#REF!</v>
      </c>
      <c r="AK45" s="31"/>
      <c r="AL45" s="31"/>
      <c r="AM45" s="31">
        <f t="shared" si="8"/>
        <v>0</v>
      </c>
      <c r="AN45" s="31"/>
      <c r="AO45" s="31"/>
      <c r="AP45" s="31">
        <f t="shared" si="9"/>
        <v>0</v>
      </c>
      <c r="AQ45" s="31"/>
      <c r="AR45" s="31"/>
      <c r="AS45" s="31">
        <f t="shared" si="10"/>
        <v>0</v>
      </c>
      <c r="AT45" s="31"/>
      <c r="AU45" s="31"/>
      <c r="AV45" s="31" t="e">
        <f xml:space="preserve"> IF(#REF!=0, 0,IF(#REF!&gt;0, IF(#REF!&lt;=15,15-#REF!,IF(#REF!&lt;=30,30-#REF!,IF(#REF!&lt;=45,45-#REF!, 0)))))</f>
        <v>#REF!</v>
      </c>
      <c r="AW45" s="31"/>
      <c r="AX45" s="31"/>
      <c r="AY45" s="31" t="e">
        <f xml:space="preserve"> IF(#REF!=0, 0,IF(#REF!&gt;0, IF(#REF!&lt;=15,15-#REF!,IF(#REF!&lt;=30,30-#REF!,IF(#REF!&lt;=45,45-#REF!, 0)))))</f>
        <v>#REF!</v>
      </c>
      <c r="AZ45" s="31"/>
      <c r="BA45" s="31"/>
      <c r="BB45" s="31" t="e">
        <f xml:space="preserve"> IF(#REF!=0, 0,IF(#REF!&gt;0, IF(#REF!&lt;=15,15-#REF!,IF(#REF!&lt;=30,30-#REF!,IF(#REF!&lt;=45,45-#REF!, 0)))))</f>
        <v>#REF!</v>
      </c>
      <c r="BC45" s="31"/>
      <c r="BD45" s="31"/>
    </row>
    <row r="46" spans="1:85" s="63" customFormat="1" ht="12" hidden="1" customHeight="1" x14ac:dyDescent="0.3">
      <c r="A46" s="61" t="s">
        <v>63</v>
      </c>
      <c r="B46" s="49"/>
      <c r="C46" s="40">
        <f t="shared" si="13"/>
        <v>0</v>
      </c>
      <c r="D46" s="49"/>
      <c r="E46" s="50"/>
      <c r="F46" s="49"/>
      <c r="G46" s="50"/>
      <c r="H46" s="49"/>
      <c r="I46" s="50"/>
      <c r="J46" s="49"/>
      <c r="K46" s="50"/>
      <c r="L46" s="51"/>
      <c r="M46" s="42">
        <f>N46+O46</f>
        <v>0</v>
      </c>
      <c r="N46" s="50"/>
      <c r="O46" s="52"/>
      <c r="P46" s="42">
        <f>Q46+R46</f>
        <v>0</v>
      </c>
      <c r="Q46" s="50"/>
      <c r="R46" s="52"/>
      <c r="S46" s="42">
        <f>T46+U46</f>
        <v>0</v>
      </c>
      <c r="T46" s="50"/>
      <c r="U46" s="52"/>
      <c r="V46" s="42">
        <f>W46+X46</f>
        <v>0</v>
      </c>
      <c r="W46" s="50"/>
      <c r="X46" s="52"/>
      <c r="Y46" s="42">
        <f>Z46+AA46</f>
        <v>0</v>
      </c>
      <c r="Z46" s="50"/>
      <c r="AA46" s="52"/>
      <c r="AB46" s="54" t="e">
        <f>AC46+AD46</f>
        <v>#REF!</v>
      </c>
      <c r="AC46" s="40" t="e">
        <f>Q46+T46+W46+Z46+#REF!</f>
        <v>#REF!</v>
      </c>
      <c r="AD46" s="40" t="e">
        <f>R46+U46+X46+AA46+#REF!</f>
        <v>#REF!</v>
      </c>
      <c r="AE46" s="62"/>
      <c r="AG46" s="31" t="e">
        <f xml:space="preserve"> IF(#REF!=0, 0,IF(#REF!&gt;0, IF(#REF!&lt;=15,15-#REF!,IF(#REF!&lt;=30,30-#REF!,IF(#REF!&lt;=45,45-#REF!, 0)))))</f>
        <v>#REF!</v>
      </c>
      <c r="AH46" s="31"/>
      <c r="AI46" s="31"/>
      <c r="AJ46" s="31" t="e">
        <f xml:space="preserve"> IF(#REF!=0, 0,IF(#REF!&gt;0, IF(#REF!&lt;=15,15-#REF!,IF(#REF!&lt;=30,30-#REF!,IF(#REF!&lt;=45,45-#REF!, 0)))))</f>
        <v>#REF!</v>
      </c>
      <c r="AK46" s="31"/>
      <c r="AL46" s="31"/>
      <c r="AM46" s="31">
        <f t="shared" si="8"/>
        <v>0</v>
      </c>
      <c r="AN46" s="31"/>
      <c r="AO46" s="31"/>
      <c r="AP46" s="31">
        <f t="shared" si="9"/>
        <v>0</v>
      </c>
      <c r="AQ46" s="31"/>
      <c r="AR46" s="31"/>
      <c r="AS46" s="31">
        <f t="shared" si="10"/>
        <v>0</v>
      </c>
      <c r="AT46" s="31"/>
      <c r="AU46" s="31"/>
      <c r="AV46" s="31" t="e">
        <f xml:space="preserve"> IF(#REF!=0, 0,IF(#REF!&gt;0, IF(#REF!&lt;=15,15-#REF!,IF(#REF!&lt;=30,30-#REF!,IF(#REF!&lt;=45,45-#REF!, 0)))))</f>
        <v>#REF!</v>
      </c>
      <c r="AW46" s="31"/>
      <c r="AX46" s="31"/>
      <c r="AY46" s="31" t="e">
        <f xml:space="preserve"> IF(#REF!=0, 0,IF(#REF!&gt;0, IF(#REF!&lt;=15,15-#REF!,IF(#REF!&lt;=30,30-#REF!,IF(#REF!&lt;=45,45-#REF!, 0)))))</f>
        <v>#REF!</v>
      </c>
      <c r="AZ46" s="31"/>
      <c r="BA46" s="31"/>
      <c r="BB46" s="31" t="e">
        <f xml:space="preserve"> IF(#REF!=0, 0,IF(#REF!&gt;0, IF(#REF!&lt;=15,15-#REF!,IF(#REF!&lt;=30,30-#REF!,IF(#REF!&lt;=45,45-#REF!, 0)))))</f>
        <v>#REF!</v>
      </c>
      <c r="BC46" s="31"/>
      <c r="BD46" s="31"/>
    </row>
    <row r="47" spans="1:85" s="36" customFormat="1" ht="12" hidden="1" customHeight="1" x14ac:dyDescent="0.25">
      <c r="A47" s="32" t="s">
        <v>64</v>
      </c>
      <c r="B47" s="64">
        <f>B48+B50+B51+B54+B57</f>
        <v>38</v>
      </c>
      <c r="C47" s="64">
        <f t="shared" ref="C47:AD47" si="22">C48+C50+C51+C54+C57</f>
        <v>0</v>
      </c>
      <c r="D47" s="64">
        <f t="shared" si="22"/>
        <v>28</v>
      </c>
      <c r="E47" s="64">
        <f t="shared" si="22"/>
        <v>0</v>
      </c>
      <c r="F47" s="64">
        <f t="shared" si="22"/>
        <v>0</v>
      </c>
      <c r="G47" s="64">
        <f t="shared" si="22"/>
        <v>0</v>
      </c>
      <c r="H47" s="64">
        <f t="shared" si="22"/>
        <v>0</v>
      </c>
      <c r="I47" s="64">
        <f t="shared" si="22"/>
        <v>0</v>
      </c>
      <c r="J47" s="64">
        <f t="shared" si="22"/>
        <v>0</v>
      </c>
      <c r="K47" s="64">
        <f t="shared" si="22"/>
        <v>0</v>
      </c>
      <c r="L47" s="64">
        <f t="shared" si="22"/>
        <v>0</v>
      </c>
      <c r="M47" s="64">
        <f t="shared" si="22"/>
        <v>0</v>
      </c>
      <c r="N47" s="64">
        <f t="shared" si="22"/>
        <v>0</v>
      </c>
      <c r="O47" s="64">
        <f t="shared" si="22"/>
        <v>0</v>
      </c>
      <c r="P47" s="64">
        <f t="shared" si="22"/>
        <v>37</v>
      </c>
      <c r="Q47" s="64">
        <f t="shared" si="22"/>
        <v>35</v>
      </c>
      <c r="R47" s="64">
        <f t="shared" si="22"/>
        <v>2</v>
      </c>
      <c r="S47" s="64">
        <f t="shared" si="22"/>
        <v>0</v>
      </c>
      <c r="T47" s="64">
        <f t="shared" si="22"/>
        <v>0</v>
      </c>
      <c r="U47" s="64">
        <f t="shared" si="22"/>
        <v>0</v>
      </c>
      <c r="V47" s="64">
        <f t="shared" si="22"/>
        <v>0</v>
      </c>
      <c r="W47" s="64">
        <f t="shared" si="22"/>
        <v>0</v>
      </c>
      <c r="X47" s="64">
        <f t="shared" si="22"/>
        <v>0</v>
      </c>
      <c r="Y47" s="64">
        <f t="shared" si="22"/>
        <v>0</v>
      </c>
      <c r="Z47" s="64">
        <f t="shared" si="22"/>
        <v>0</v>
      </c>
      <c r="AA47" s="64">
        <f t="shared" si="22"/>
        <v>0</v>
      </c>
      <c r="AB47" s="64">
        <f t="shared" si="22"/>
        <v>37</v>
      </c>
      <c r="AC47" s="64">
        <f t="shared" si="22"/>
        <v>35</v>
      </c>
      <c r="AD47" s="64">
        <f t="shared" si="22"/>
        <v>2</v>
      </c>
      <c r="AE47" s="65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</row>
    <row r="48" spans="1:85" s="30" customFormat="1" ht="12" customHeight="1" x14ac:dyDescent="0.25">
      <c r="A48" s="38" t="s">
        <v>65</v>
      </c>
      <c r="B48" s="46">
        <f>B49</f>
        <v>8</v>
      </c>
      <c r="C48" s="67">
        <v>0</v>
      </c>
      <c r="D48" s="46"/>
      <c r="E48" s="57"/>
      <c r="F48" s="57"/>
      <c r="G48" s="57"/>
      <c r="H48" s="57"/>
      <c r="I48" s="57"/>
      <c r="J48" s="57"/>
      <c r="K48" s="57"/>
      <c r="L48" s="46"/>
      <c r="M48" s="46">
        <f>M49</f>
        <v>0</v>
      </c>
      <c r="N48" s="67">
        <f t="shared" ref="N48:O48" si="23">N49</f>
        <v>0</v>
      </c>
      <c r="O48" s="68">
        <f t="shared" si="23"/>
        <v>0</v>
      </c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>
        <f>AB49</f>
        <v>0</v>
      </c>
      <c r="AC48" s="67">
        <f t="shared" ref="AC48:AD48" si="24">AC49</f>
        <v>0</v>
      </c>
      <c r="AD48" s="68">
        <f t="shared" si="24"/>
        <v>0</v>
      </c>
      <c r="AE48" s="6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</row>
    <row r="49" spans="1:85" s="30" customFormat="1" ht="12" hidden="1" customHeight="1" x14ac:dyDescent="0.25">
      <c r="A49" s="48" t="s">
        <v>66</v>
      </c>
      <c r="B49" s="70">
        <v>8</v>
      </c>
      <c r="C49" s="71">
        <f>B49-N49</f>
        <v>8</v>
      </c>
      <c r="D49" s="70"/>
      <c r="E49" s="70"/>
      <c r="F49" s="70"/>
      <c r="G49" s="70"/>
      <c r="H49" s="70"/>
      <c r="I49" s="70"/>
      <c r="J49" s="70"/>
      <c r="K49" s="70"/>
      <c r="L49" s="70"/>
      <c r="M49" s="46">
        <f>N49+O49</f>
        <v>0</v>
      </c>
      <c r="N49" s="71"/>
      <c r="O49" s="72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>
        <f>AC49+AD49</f>
        <v>0</v>
      </c>
      <c r="AC49" s="71">
        <f>N49</f>
        <v>0</v>
      </c>
      <c r="AD49" s="72">
        <f>O49</f>
        <v>0</v>
      </c>
      <c r="AE49" s="69"/>
      <c r="AG49" s="39"/>
      <c r="AH49" s="39"/>
      <c r="AI49" s="39">
        <v>2</v>
      </c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</row>
    <row r="50" spans="1:85" s="30" customFormat="1" ht="22.5" customHeight="1" x14ac:dyDescent="0.25">
      <c r="A50" s="39" t="s">
        <v>67</v>
      </c>
      <c r="B50" s="46">
        <v>8</v>
      </c>
      <c r="C50" s="67">
        <v>0</v>
      </c>
      <c r="D50" s="46">
        <v>8</v>
      </c>
      <c r="E50" s="67">
        <v>0</v>
      </c>
      <c r="F50" s="46"/>
      <c r="G50" s="67"/>
      <c r="H50" s="46"/>
      <c r="I50" s="67"/>
      <c r="J50" s="46"/>
      <c r="K50" s="67"/>
      <c r="L50" s="47"/>
      <c r="M50" s="46">
        <f>N50+O50</f>
        <v>0</v>
      </c>
      <c r="N50" s="67"/>
      <c r="O50" s="68"/>
      <c r="P50" s="46">
        <f>Q50+R50</f>
        <v>11</v>
      </c>
      <c r="Q50" s="67">
        <v>9</v>
      </c>
      <c r="R50" s="68">
        <v>2</v>
      </c>
      <c r="S50" s="46">
        <f>T50+U50</f>
        <v>0</v>
      </c>
      <c r="T50" s="67">
        <v>0</v>
      </c>
      <c r="U50" s="68">
        <v>0</v>
      </c>
      <c r="V50" s="46"/>
      <c r="W50" s="67"/>
      <c r="X50" s="68"/>
      <c r="Y50" s="46"/>
      <c r="Z50" s="67"/>
      <c r="AA50" s="68"/>
      <c r="AB50" s="46">
        <f>AC50+AD50</f>
        <v>11</v>
      </c>
      <c r="AC50" s="67">
        <f>N50+Q50+T50</f>
        <v>9</v>
      </c>
      <c r="AD50" s="68">
        <f>O50+R50+U50</f>
        <v>2</v>
      </c>
      <c r="AE50" s="73"/>
      <c r="AG50" s="31"/>
      <c r="AH50" s="56"/>
      <c r="AI50" s="56">
        <v>5</v>
      </c>
      <c r="AJ50" s="31"/>
      <c r="AK50" s="56"/>
      <c r="AL50" s="56"/>
      <c r="AM50" s="31">
        <f t="shared" ref="AM50:AM59" si="25">IF(S50=0,0,IF(S50&gt;0,IF(S50&lt;=15,15-S50,IF(S50&lt;=25,25-S50,0))))</f>
        <v>0</v>
      </c>
      <c r="AN50" s="56"/>
      <c r="AO50" s="56"/>
      <c r="AP50" s="31">
        <f t="shared" ref="AP50:AP59" si="26">IF(V50=0,0,IF(V50&gt;0,IF(V50&lt;=15,15-V50,IF(V50&lt;=25,25-V50,0))))</f>
        <v>0</v>
      </c>
      <c r="AQ50" s="56"/>
      <c r="AR50" s="56"/>
      <c r="AS50" s="31">
        <f t="shared" ref="AS50:AS59" si="27">IF(Y50=0,0,IF(Y50&gt;0,IF(Y50&lt;=15,15-Y50,IF(Y50&lt;=25,25-Y50,0))))</f>
        <v>0</v>
      </c>
      <c r="AT50" s="56"/>
      <c r="AU50" s="56"/>
      <c r="AV50" s="31" t="e">
        <f>IF(#REF!=0,0,IF(#REF!&gt;0,IF(#REF!&lt;=15,15-#REF!,IF(#REF!&lt;=25,25-#REF!,0))))</f>
        <v>#REF!</v>
      </c>
      <c r="AW50" s="56"/>
      <c r="AX50" s="56"/>
      <c r="AY50" s="31"/>
      <c r="AZ50" s="56"/>
      <c r="BA50" s="56"/>
      <c r="BB50" s="31"/>
      <c r="BC50" s="56"/>
      <c r="BD50" s="56"/>
    </row>
    <row r="51" spans="1:85" s="30" customFormat="1" ht="12" customHeight="1" x14ac:dyDescent="0.25">
      <c r="A51" s="38" t="s">
        <v>68</v>
      </c>
      <c r="B51" s="46">
        <f>B52+B53</f>
        <v>8</v>
      </c>
      <c r="C51" s="67">
        <v>0</v>
      </c>
      <c r="D51" s="46">
        <f>D52+D53</f>
        <v>7</v>
      </c>
      <c r="E51" s="67">
        <f t="shared" ref="E51:AB51" si="28">E52+E53</f>
        <v>0</v>
      </c>
      <c r="F51" s="46"/>
      <c r="G51" s="67"/>
      <c r="H51" s="46"/>
      <c r="I51" s="67"/>
      <c r="J51" s="46"/>
      <c r="K51" s="67"/>
      <c r="L51" s="47">
        <f t="shared" si="28"/>
        <v>0</v>
      </c>
      <c r="M51" s="46">
        <f t="shared" si="28"/>
        <v>0</v>
      </c>
      <c r="N51" s="67">
        <f t="shared" si="28"/>
        <v>0</v>
      </c>
      <c r="O51" s="68">
        <f t="shared" si="28"/>
        <v>0</v>
      </c>
      <c r="P51" s="46">
        <f t="shared" si="28"/>
        <v>7</v>
      </c>
      <c r="Q51" s="67">
        <f t="shared" si="28"/>
        <v>7</v>
      </c>
      <c r="R51" s="68">
        <f t="shared" si="28"/>
        <v>0</v>
      </c>
      <c r="S51" s="46">
        <f t="shared" si="28"/>
        <v>0</v>
      </c>
      <c r="T51" s="67">
        <f t="shared" si="28"/>
        <v>0</v>
      </c>
      <c r="U51" s="68">
        <f t="shared" si="28"/>
        <v>0</v>
      </c>
      <c r="V51" s="46">
        <f t="shared" si="28"/>
        <v>0</v>
      </c>
      <c r="W51" s="67">
        <f t="shared" si="28"/>
        <v>0</v>
      </c>
      <c r="X51" s="68">
        <f t="shared" si="28"/>
        <v>0</v>
      </c>
      <c r="Y51" s="46">
        <f t="shared" si="28"/>
        <v>0</v>
      </c>
      <c r="Z51" s="67">
        <f t="shared" si="28"/>
        <v>0</v>
      </c>
      <c r="AA51" s="68">
        <f t="shared" si="28"/>
        <v>0</v>
      </c>
      <c r="AB51" s="46">
        <f t="shared" si="28"/>
        <v>7</v>
      </c>
      <c r="AC51" s="67">
        <f>AC52+AC53</f>
        <v>7</v>
      </c>
      <c r="AD51" s="68">
        <f>AD52+AD53</f>
        <v>0</v>
      </c>
      <c r="AE51" s="73"/>
      <c r="AG51" s="31"/>
      <c r="AH51" s="56"/>
      <c r="AI51" s="56"/>
      <c r="AJ51" s="31"/>
      <c r="AK51" s="56"/>
      <c r="AL51" s="56"/>
      <c r="AM51" s="31">
        <f t="shared" si="25"/>
        <v>0</v>
      </c>
      <c r="AN51" s="56"/>
      <c r="AO51" s="56"/>
      <c r="AP51" s="31">
        <f t="shared" si="26"/>
        <v>0</v>
      </c>
      <c r="AQ51" s="56"/>
      <c r="AR51" s="56"/>
      <c r="AS51" s="31">
        <f t="shared" si="27"/>
        <v>0</v>
      </c>
      <c r="AT51" s="56"/>
      <c r="AU51" s="56"/>
      <c r="AV51" s="31" t="e">
        <f>IF(#REF!=0,0,IF(#REF!&gt;0,IF(#REF!&lt;=15,15-#REF!,IF(#REF!&lt;=25,25-#REF!,0))))</f>
        <v>#REF!</v>
      </c>
      <c r="AW51" s="56"/>
      <c r="AX51" s="56"/>
      <c r="AY51" s="31"/>
      <c r="AZ51" s="56"/>
      <c r="BA51" s="56"/>
      <c r="BB51" s="31"/>
      <c r="BC51" s="56"/>
      <c r="BD51" s="56"/>
    </row>
    <row r="52" spans="1:85" s="30" customFormat="1" ht="0.75" customHeight="1" x14ac:dyDescent="0.25">
      <c r="A52" s="74" t="s">
        <v>69</v>
      </c>
      <c r="B52" s="70"/>
      <c r="C52" s="104">
        <f t="shared" ref="C52:C55" si="29">B52-N52</f>
        <v>0</v>
      </c>
      <c r="D52" s="168">
        <v>0</v>
      </c>
      <c r="E52" s="104">
        <f>D52-Q52</f>
        <v>0</v>
      </c>
      <c r="F52" s="70"/>
      <c r="G52" s="71"/>
      <c r="H52" s="70"/>
      <c r="I52" s="71"/>
      <c r="J52" s="70"/>
      <c r="K52" s="71"/>
      <c r="L52" s="75"/>
      <c r="M52" s="70">
        <f t="shared" ref="M52:M53" si="30">N52+O52</f>
        <v>0</v>
      </c>
      <c r="N52" s="71"/>
      <c r="O52" s="72"/>
      <c r="P52" s="70">
        <f t="shared" ref="P52:P53" si="31">Q52+R52</f>
        <v>0</v>
      </c>
      <c r="Q52" s="71"/>
      <c r="R52" s="72"/>
      <c r="S52" s="70">
        <f t="shared" ref="S52" si="32">T52+U52</f>
        <v>0</v>
      </c>
      <c r="T52" s="71">
        <v>0</v>
      </c>
      <c r="U52" s="72">
        <v>0</v>
      </c>
      <c r="V52" s="70"/>
      <c r="W52" s="71"/>
      <c r="X52" s="72"/>
      <c r="Y52" s="70"/>
      <c r="Z52" s="71"/>
      <c r="AA52" s="72"/>
      <c r="AB52" s="70">
        <f>AC52+AD52</f>
        <v>0</v>
      </c>
      <c r="AC52" s="67">
        <f>N52+Q52+T52</f>
        <v>0</v>
      </c>
      <c r="AD52" s="68">
        <f>O52+R52+U52</f>
        <v>0</v>
      </c>
      <c r="AE52" s="73"/>
      <c r="AG52" s="31"/>
      <c r="AH52" s="56"/>
      <c r="AI52" s="56"/>
      <c r="AJ52" s="31"/>
      <c r="AK52" s="56"/>
      <c r="AL52" s="56"/>
      <c r="AM52" s="31">
        <f t="shared" si="25"/>
        <v>0</v>
      </c>
      <c r="AN52" s="56"/>
      <c r="AO52" s="56"/>
      <c r="AP52" s="31">
        <f t="shared" si="26"/>
        <v>0</v>
      </c>
      <c r="AQ52" s="56"/>
      <c r="AR52" s="56"/>
      <c r="AS52" s="31">
        <f t="shared" si="27"/>
        <v>0</v>
      </c>
      <c r="AT52" s="56"/>
      <c r="AU52" s="56"/>
      <c r="AV52" s="31" t="e">
        <f>IF(#REF!=0,0,IF(#REF!&gt;0,IF(#REF!&lt;=15,15-#REF!,IF(#REF!&lt;=25,25-#REF!,0))))</f>
        <v>#REF!</v>
      </c>
      <c r="AW52" s="56"/>
      <c r="AX52" s="56"/>
      <c r="AY52" s="31"/>
      <c r="AZ52" s="56"/>
      <c r="BA52" s="56"/>
      <c r="BB52" s="31"/>
      <c r="BC52" s="56"/>
      <c r="BD52" s="56"/>
    </row>
    <row r="53" spans="1:85" s="30" customFormat="1" ht="12" hidden="1" customHeight="1" x14ac:dyDescent="0.25">
      <c r="A53" s="74" t="s">
        <v>70</v>
      </c>
      <c r="B53" s="70">
        <v>8</v>
      </c>
      <c r="C53" s="104">
        <v>0</v>
      </c>
      <c r="D53" s="168">
        <v>7</v>
      </c>
      <c r="E53" s="104">
        <f>D53-Q53</f>
        <v>0</v>
      </c>
      <c r="F53" s="70"/>
      <c r="G53" s="71"/>
      <c r="H53" s="70"/>
      <c r="I53" s="71"/>
      <c r="J53" s="70"/>
      <c r="K53" s="71"/>
      <c r="L53" s="75"/>
      <c r="M53" s="70">
        <f t="shared" si="30"/>
        <v>0</v>
      </c>
      <c r="N53" s="71"/>
      <c r="O53" s="72"/>
      <c r="P53" s="70">
        <f t="shared" si="31"/>
        <v>7</v>
      </c>
      <c r="Q53" s="71">
        <v>7</v>
      </c>
      <c r="R53" s="72">
        <v>0</v>
      </c>
      <c r="S53" s="70"/>
      <c r="T53" s="71"/>
      <c r="U53" s="72"/>
      <c r="V53" s="70"/>
      <c r="W53" s="71"/>
      <c r="X53" s="72"/>
      <c r="Y53" s="70"/>
      <c r="Z53" s="71"/>
      <c r="AA53" s="72"/>
      <c r="AB53" s="70">
        <f>AC53+AD53</f>
        <v>7</v>
      </c>
      <c r="AC53" s="67">
        <f>N53+Q53+T53</f>
        <v>7</v>
      </c>
      <c r="AD53" s="68">
        <f>O53+R53+U53</f>
        <v>0</v>
      </c>
      <c r="AE53" s="73"/>
      <c r="AG53" s="31"/>
      <c r="AH53" s="56"/>
      <c r="AI53" s="56">
        <v>5</v>
      </c>
      <c r="AJ53" s="31"/>
      <c r="AK53" s="56"/>
      <c r="AL53" s="56"/>
      <c r="AM53" s="31">
        <f t="shared" si="25"/>
        <v>0</v>
      </c>
      <c r="AN53" s="56"/>
      <c r="AO53" s="56"/>
      <c r="AP53" s="31">
        <f t="shared" si="26"/>
        <v>0</v>
      </c>
      <c r="AQ53" s="56"/>
      <c r="AR53" s="56"/>
      <c r="AS53" s="31">
        <f t="shared" si="27"/>
        <v>0</v>
      </c>
      <c r="AT53" s="56"/>
      <c r="AU53" s="56"/>
      <c r="AV53" s="31" t="e">
        <f>IF(#REF!=0,0,IF(#REF!&gt;0,IF(#REF!&lt;=15,15-#REF!,IF(#REF!&lt;=25,25-#REF!,0))))</f>
        <v>#REF!</v>
      </c>
      <c r="AW53" s="56"/>
      <c r="AX53" s="56"/>
      <c r="AY53" s="31"/>
      <c r="AZ53" s="56"/>
      <c r="BA53" s="56"/>
      <c r="BB53" s="31"/>
      <c r="BC53" s="56"/>
      <c r="BD53" s="56"/>
    </row>
    <row r="54" spans="1:85" ht="12" customHeight="1" x14ac:dyDescent="0.25">
      <c r="A54" s="38" t="s">
        <v>71</v>
      </c>
      <c r="B54" s="46">
        <f>B55+B56</f>
        <v>7</v>
      </c>
      <c r="C54" s="67">
        <v>0</v>
      </c>
      <c r="D54" s="46">
        <f>D55+D56</f>
        <v>6</v>
      </c>
      <c r="E54" s="67">
        <f t="shared" ref="E54:AB54" si="33">E55+E56</f>
        <v>0</v>
      </c>
      <c r="F54" s="46"/>
      <c r="G54" s="67"/>
      <c r="H54" s="46"/>
      <c r="I54" s="67"/>
      <c r="J54" s="46"/>
      <c r="K54" s="67"/>
      <c r="L54" s="47">
        <f t="shared" si="33"/>
        <v>0</v>
      </c>
      <c r="M54" s="46">
        <f t="shared" si="33"/>
        <v>0</v>
      </c>
      <c r="N54" s="67">
        <f t="shared" si="33"/>
        <v>0</v>
      </c>
      <c r="O54" s="68">
        <f t="shared" si="33"/>
        <v>0</v>
      </c>
      <c r="P54" s="46">
        <f t="shared" si="33"/>
        <v>6</v>
      </c>
      <c r="Q54" s="67">
        <f t="shared" si="33"/>
        <v>6</v>
      </c>
      <c r="R54" s="68">
        <f t="shared" si="33"/>
        <v>0</v>
      </c>
      <c r="S54" s="46">
        <f t="shared" si="33"/>
        <v>0</v>
      </c>
      <c r="T54" s="67">
        <f t="shared" si="33"/>
        <v>0</v>
      </c>
      <c r="U54" s="68">
        <f t="shared" si="33"/>
        <v>0</v>
      </c>
      <c r="V54" s="46">
        <f t="shared" si="33"/>
        <v>0</v>
      </c>
      <c r="W54" s="67">
        <f t="shared" si="33"/>
        <v>0</v>
      </c>
      <c r="X54" s="68">
        <f t="shared" si="33"/>
        <v>0</v>
      </c>
      <c r="Y54" s="46">
        <f t="shared" si="33"/>
        <v>0</v>
      </c>
      <c r="Z54" s="67">
        <f t="shared" si="33"/>
        <v>0</v>
      </c>
      <c r="AA54" s="68">
        <f t="shared" si="33"/>
        <v>0</v>
      </c>
      <c r="AB54" s="46">
        <f t="shared" si="33"/>
        <v>6</v>
      </c>
      <c r="AC54" s="67">
        <f>AC55+AC56</f>
        <v>6</v>
      </c>
      <c r="AD54" s="68">
        <f>AD55+AD56</f>
        <v>0</v>
      </c>
      <c r="AE54" s="76"/>
      <c r="AG54" s="31"/>
      <c r="AH54" s="31"/>
      <c r="AI54" s="31"/>
      <c r="AJ54" s="31"/>
      <c r="AK54" s="31"/>
      <c r="AL54" s="31"/>
      <c r="AM54" s="31">
        <f t="shared" si="25"/>
        <v>0</v>
      </c>
      <c r="AN54" s="31"/>
      <c r="AO54" s="31"/>
      <c r="AP54" s="31">
        <f t="shared" si="26"/>
        <v>0</v>
      </c>
      <c r="AQ54" s="31"/>
      <c r="AR54" s="31"/>
      <c r="AS54" s="31">
        <f t="shared" si="27"/>
        <v>0</v>
      </c>
      <c r="AT54" s="31"/>
      <c r="AU54" s="31"/>
      <c r="AV54" s="31" t="e">
        <f>IF(#REF!=0,0,IF(#REF!&gt;0,IF(#REF!&lt;=15,15-#REF!,IF(#REF!&lt;=25,25-#REF!,0))))</f>
        <v>#REF!</v>
      </c>
      <c r="AW54" s="31"/>
      <c r="AX54" s="31"/>
      <c r="AY54" s="31"/>
      <c r="AZ54" s="31"/>
      <c r="BA54" s="31"/>
      <c r="BB54" s="31"/>
      <c r="BC54" s="31"/>
      <c r="BD54" s="31"/>
    </row>
    <row r="55" spans="1:85" ht="0.75" customHeight="1" x14ac:dyDescent="0.25">
      <c r="A55" s="48" t="s">
        <v>57</v>
      </c>
      <c r="B55" s="70"/>
      <c r="C55" s="67">
        <f t="shared" si="29"/>
        <v>0</v>
      </c>
      <c r="D55" s="70">
        <v>0</v>
      </c>
      <c r="E55" s="71">
        <f>D55-Q55</f>
        <v>0</v>
      </c>
      <c r="F55" s="70"/>
      <c r="G55" s="71"/>
      <c r="H55" s="70"/>
      <c r="I55" s="50"/>
      <c r="J55" s="70"/>
      <c r="K55" s="50"/>
      <c r="L55" s="51"/>
      <c r="M55" s="70">
        <f t="shared" ref="M55:M56" si="34">N55+O55</f>
        <v>0</v>
      </c>
      <c r="N55" s="71"/>
      <c r="O55" s="72"/>
      <c r="P55" s="70">
        <f t="shared" ref="P55:P59" si="35">Q55+R55</f>
        <v>0</v>
      </c>
      <c r="Q55" s="71"/>
      <c r="R55" s="72"/>
      <c r="S55" s="70">
        <f t="shared" ref="S55" si="36">T55+U55</f>
        <v>0</v>
      </c>
      <c r="T55" s="71">
        <v>0</v>
      </c>
      <c r="U55" s="72">
        <v>0</v>
      </c>
      <c r="V55" s="54">
        <f t="shared" ref="V55" si="37">W55+X55</f>
        <v>0</v>
      </c>
      <c r="W55" s="71">
        <v>0</v>
      </c>
      <c r="X55" s="72">
        <v>0</v>
      </c>
      <c r="Y55" s="54">
        <f t="shared" ref="Y55" si="38">Z55+AA55</f>
        <v>0</v>
      </c>
      <c r="Z55" s="71">
        <v>0</v>
      </c>
      <c r="AA55" s="72">
        <v>0</v>
      </c>
      <c r="AB55" s="60">
        <f t="shared" ref="AB55:AB56" si="39">AC55+AD55</f>
        <v>0</v>
      </c>
      <c r="AC55" s="67">
        <f>N55+Q55+T55</f>
        <v>0</v>
      </c>
      <c r="AD55" s="68">
        <f>O55+R55+U55</f>
        <v>0</v>
      </c>
      <c r="AE55" s="76"/>
      <c r="AG55" s="31"/>
      <c r="AH55" s="31"/>
      <c r="AI55" s="31"/>
      <c r="AJ55" s="31"/>
      <c r="AK55" s="31"/>
      <c r="AL55" s="31"/>
      <c r="AM55" s="31">
        <f t="shared" si="25"/>
        <v>0</v>
      </c>
      <c r="AN55" s="31"/>
      <c r="AO55" s="31"/>
      <c r="AP55" s="31">
        <f t="shared" si="26"/>
        <v>0</v>
      </c>
      <c r="AQ55" s="31"/>
      <c r="AR55" s="31"/>
      <c r="AS55" s="31">
        <f t="shared" si="27"/>
        <v>0</v>
      </c>
      <c r="AT55" s="31"/>
      <c r="AU55" s="31"/>
      <c r="AV55" s="31" t="e">
        <f>IF(#REF!=0,0,IF(#REF!&gt;0,IF(#REF!&lt;=15,15-#REF!,IF(#REF!&lt;=25,25-#REF!,0))))</f>
        <v>#REF!</v>
      </c>
      <c r="AW55" s="31"/>
      <c r="AX55" s="31"/>
      <c r="AY55" s="31"/>
      <c r="AZ55" s="31"/>
      <c r="BA55" s="31"/>
      <c r="BB55" s="31"/>
      <c r="BC55" s="31"/>
      <c r="BD55" s="31"/>
    </row>
    <row r="56" spans="1:85" ht="12" hidden="1" customHeight="1" x14ac:dyDescent="0.25">
      <c r="A56" s="48" t="s">
        <v>72</v>
      </c>
      <c r="B56" s="70">
        <v>7</v>
      </c>
      <c r="C56" s="67">
        <v>0</v>
      </c>
      <c r="D56" s="70">
        <v>6</v>
      </c>
      <c r="E56" s="71">
        <f>D56-Q56</f>
        <v>0</v>
      </c>
      <c r="F56" s="70"/>
      <c r="G56" s="71"/>
      <c r="H56" s="70"/>
      <c r="I56" s="50"/>
      <c r="J56" s="70"/>
      <c r="K56" s="50"/>
      <c r="L56" s="51"/>
      <c r="M56" s="70">
        <f t="shared" si="34"/>
        <v>0</v>
      </c>
      <c r="N56" s="71"/>
      <c r="O56" s="72"/>
      <c r="P56" s="70">
        <f t="shared" si="35"/>
        <v>6</v>
      </c>
      <c r="Q56" s="71">
        <v>6</v>
      </c>
      <c r="R56" s="72">
        <v>0</v>
      </c>
      <c r="S56" s="70"/>
      <c r="T56" s="71"/>
      <c r="U56" s="72"/>
      <c r="V56" s="54"/>
      <c r="W56" s="71"/>
      <c r="X56" s="72"/>
      <c r="Y56" s="54"/>
      <c r="Z56" s="71"/>
      <c r="AA56" s="72"/>
      <c r="AB56" s="60">
        <f t="shared" si="39"/>
        <v>6</v>
      </c>
      <c r="AC56" s="67">
        <f>N56+Q56+T56</f>
        <v>6</v>
      </c>
      <c r="AD56" s="68">
        <f>O56+R56+U56</f>
        <v>0</v>
      </c>
      <c r="AE56" s="76"/>
      <c r="AG56" s="31"/>
      <c r="AH56" s="31"/>
      <c r="AI56" s="31">
        <v>5</v>
      </c>
      <c r="AJ56" s="31"/>
      <c r="AK56" s="31"/>
      <c r="AL56" s="31"/>
      <c r="AM56" s="31">
        <f t="shared" si="25"/>
        <v>0</v>
      </c>
      <c r="AN56" s="31"/>
      <c r="AO56" s="31"/>
      <c r="AP56" s="31">
        <f t="shared" si="26"/>
        <v>0</v>
      </c>
      <c r="AQ56" s="31"/>
      <c r="AR56" s="31"/>
      <c r="AS56" s="31">
        <f t="shared" si="27"/>
        <v>0</v>
      </c>
      <c r="AT56" s="31"/>
      <c r="AU56" s="31"/>
      <c r="AV56" s="31" t="e">
        <f>IF(#REF!=0,0,IF(#REF!&gt;0,IF(#REF!&lt;=15,15-#REF!,IF(#REF!&lt;=25,25-#REF!,0))))</f>
        <v>#REF!</v>
      </c>
      <c r="AW56" s="31"/>
      <c r="AX56" s="31"/>
      <c r="AY56" s="31"/>
      <c r="AZ56" s="31"/>
      <c r="BA56" s="31"/>
      <c r="BB56" s="31"/>
      <c r="BC56" s="31"/>
      <c r="BD56" s="31"/>
    </row>
    <row r="57" spans="1:85" ht="12" customHeight="1" x14ac:dyDescent="0.25">
      <c r="A57" s="38" t="s">
        <v>73</v>
      </c>
      <c r="B57" s="46">
        <f>B58+B59</f>
        <v>7</v>
      </c>
      <c r="C57" s="67">
        <v>0</v>
      </c>
      <c r="D57" s="46">
        <f>D58+D59</f>
        <v>7</v>
      </c>
      <c r="E57" s="67">
        <v>0</v>
      </c>
      <c r="F57" s="46"/>
      <c r="G57" s="67"/>
      <c r="H57" s="46"/>
      <c r="I57" s="67"/>
      <c r="J57" s="46"/>
      <c r="K57" s="67"/>
      <c r="L57" s="47">
        <f t="shared" ref="L57:AB57" si="40">L58+L59</f>
        <v>0</v>
      </c>
      <c r="M57" s="46">
        <f t="shared" si="40"/>
        <v>0</v>
      </c>
      <c r="N57" s="67">
        <f t="shared" si="40"/>
        <v>0</v>
      </c>
      <c r="O57" s="68">
        <f t="shared" si="40"/>
        <v>0</v>
      </c>
      <c r="P57" s="46">
        <f t="shared" si="40"/>
        <v>13</v>
      </c>
      <c r="Q57" s="67">
        <f t="shared" si="40"/>
        <v>13</v>
      </c>
      <c r="R57" s="68">
        <f t="shared" si="40"/>
        <v>0</v>
      </c>
      <c r="S57" s="46">
        <f t="shared" si="40"/>
        <v>0</v>
      </c>
      <c r="T57" s="67">
        <f t="shared" si="40"/>
        <v>0</v>
      </c>
      <c r="U57" s="68">
        <f t="shared" si="40"/>
        <v>0</v>
      </c>
      <c r="V57" s="46">
        <f t="shared" si="40"/>
        <v>0</v>
      </c>
      <c r="W57" s="67">
        <f t="shared" si="40"/>
        <v>0</v>
      </c>
      <c r="X57" s="68">
        <f t="shared" si="40"/>
        <v>0</v>
      </c>
      <c r="Y57" s="46">
        <f t="shared" si="40"/>
        <v>0</v>
      </c>
      <c r="Z57" s="67">
        <f t="shared" si="40"/>
        <v>0</v>
      </c>
      <c r="AA57" s="68">
        <f t="shared" si="40"/>
        <v>0</v>
      </c>
      <c r="AB57" s="46">
        <f t="shared" si="40"/>
        <v>13</v>
      </c>
      <c r="AC57" s="67">
        <f>AC58+AC59</f>
        <v>13</v>
      </c>
      <c r="AD57" s="68">
        <f>AD58+AD59</f>
        <v>0</v>
      </c>
      <c r="AE57" s="76"/>
      <c r="AG57" s="31"/>
      <c r="AH57" s="31"/>
      <c r="AI57" s="31"/>
      <c r="AJ57" s="31"/>
      <c r="AK57" s="31"/>
      <c r="AL57" s="31"/>
      <c r="AM57" s="31">
        <f t="shared" si="25"/>
        <v>0</v>
      </c>
      <c r="AN57" s="31"/>
      <c r="AO57" s="31"/>
      <c r="AP57" s="31">
        <f t="shared" si="26"/>
        <v>0</v>
      </c>
      <c r="AQ57" s="31"/>
      <c r="AR57" s="31"/>
      <c r="AS57" s="31">
        <f t="shared" si="27"/>
        <v>0</v>
      </c>
      <c r="AT57" s="31"/>
      <c r="AU57" s="31"/>
      <c r="AV57" s="31" t="e">
        <f>IF(#REF!=0,0,IF(#REF!&gt;0,IF(#REF!&lt;=15,15-#REF!,IF(#REF!&lt;=25,25-#REF!,0))))</f>
        <v>#REF!</v>
      </c>
      <c r="AW57" s="31"/>
      <c r="AX57" s="31"/>
      <c r="AY57" s="31"/>
      <c r="AZ57" s="31"/>
      <c r="BA57" s="31"/>
      <c r="BB57" s="31"/>
      <c r="BC57" s="31"/>
      <c r="BD57" s="31"/>
    </row>
    <row r="58" spans="1:85" ht="12" hidden="1" customHeight="1" x14ac:dyDescent="0.25">
      <c r="A58" s="48" t="s">
        <v>74</v>
      </c>
      <c r="B58" s="70"/>
      <c r="C58" s="67">
        <v>0</v>
      </c>
      <c r="D58" s="70">
        <v>0</v>
      </c>
      <c r="E58" s="71">
        <f>D58-Q58</f>
        <v>0</v>
      </c>
      <c r="F58" s="70"/>
      <c r="G58" s="71"/>
      <c r="H58" s="70"/>
      <c r="I58" s="50"/>
      <c r="J58" s="70"/>
      <c r="K58" s="50"/>
      <c r="L58" s="51"/>
      <c r="M58" s="70">
        <f t="shared" ref="M58:M59" si="41">N58+O58</f>
        <v>0</v>
      </c>
      <c r="N58" s="71"/>
      <c r="O58" s="72"/>
      <c r="P58" s="70">
        <f t="shared" si="35"/>
        <v>0</v>
      </c>
      <c r="Q58" s="71"/>
      <c r="R58" s="72"/>
      <c r="S58" s="70">
        <f t="shared" ref="S58" si="42">T58+U58</f>
        <v>0</v>
      </c>
      <c r="T58" s="71">
        <v>0</v>
      </c>
      <c r="U58" s="72">
        <v>0</v>
      </c>
      <c r="V58" s="54">
        <f>W58+X58</f>
        <v>0</v>
      </c>
      <c r="W58" s="71">
        <v>0</v>
      </c>
      <c r="X58" s="72">
        <v>0</v>
      </c>
      <c r="Y58" s="54">
        <f>Z58+AA58</f>
        <v>0</v>
      </c>
      <c r="Z58" s="71">
        <v>0</v>
      </c>
      <c r="AA58" s="72">
        <v>0</v>
      </c>
      <c r="AB58" s="60">
        <f>AC58+AD58</f>
        <v>0</v>
      </c>
      <c r="AC58" s="67">
        <f>N58+Q58+T58</f>
        <v>0</v>
      </c>
      <c r="AD58" s="68">
        <f>O58+R58+U58</f>
        <v>0</v>
      </c>
      <c r="AE58" s="76"/>
      <c r="AG58" s="31"/>
      <c r="AH58" s="31"/>
      <c r="AI58" s="31"/>
      <c r="AJ58" s="31"/>
      <c r="AK58" s="31"/>
      <c r="AL58" s="31"/>
      <c r="AM58" s="31">
        <f t="shared" si="25"/>
        <v>0</v>
      </c>
      <c r="AN58" s="31"/>
      <c r="AO58" s="31"/>
      <c r="AP58" s="31">
        <f t="shared" si="26"/>
        <v>0</v>
      </c>
      <c r="AQ58" s="31"/>
      <c r="AR58" s="31"/>
      <c r="AS58" s="31">
        <f t="shared" si="27"/>
        <v>0</v>
      </c>
      <c r="AT58" s="31"/>
      <c r="AU58" s="31"/>
      <c r="AV58" s="31" t="e">
        <f>IF(#REF!=0,0,IF(#REF!&gt;0,IF(#REF!&lt;=15,15-#REF!,IF(#REF!&lt;=25,25-#REF!,0))))</f>
        <v>#REF!</v>
      </c>
      <c r="AW58" s="31"/>
      <c r="AX58" s="31"/>
      <c r="AY58" s="31"/>
      <c r="AZ58" s="31"/>
      <c r="BA58" s="31"/>
      <c r="BB58" s="31"/>
      <c r="BC58" s="31"/>
      <c r="BD58" s="31"/>
    </row>
    <row r="59" spans="1:85" ht="12" hidden="1" customHeight="1" x14ac:dyDescent="0.25">
      <c r="A59" s="48" t="s">
        <v>75</v>
      </c>
      <c r="B59" s="70">
        <v>7</v>
      </c>
      <c r="C59" s="67">
        <v>0</v>
      </c>
      <c r="D59" s="77">
        <v>7</v>
      </c>
      <c r="E59" s="71">
        <f>D59-Q59</f>
        <v>-6</v>
      </c>
      <c r="F59" s="70"/>
      <c r="G59" s="71"/>
      <c r="H59" s="70"/>
      <c r="I59" s="50"/>
      <c r="J59" s="70"/>
      <c r="K59" s="50"/>
      <c r="L59" s="51"/>
      <c r="M59" s="70">
        <f t="shared" si="41"/>
        <v>0</v>
      </c>
      <c r="N59" s="71"/>
      <c r="O59" s="72"/>
      <c r="P59" s="70">
        <f t="shared" si="35"/>
        <v>13</v>
      </c>
      <c r="Q59" s="71">
        <v>13</v>
      </c>
      <c r="R59" s="72">
        <v>0</v>
      </c>
      <c r="S59" s="70"/>
      <c r="T59" s="71"/>
      <c r="U59" s="72"/>
      <c r="V59" s="54"/>
      <c r="W59" s="71"/>
      <c r="X59" s="72"/>
      <c r="Y59" s="54"/>
      <c r="Z59" s="71"/>
      <c r="AA59" s="72"/>
      <c r="AB59" s="60">
        <f>AC59+AD59</f>
        <v>13</v>
      </c>
      <c r="AC59" s="67">
        <f>N59+Q59+T59</f>
        <v>13</v>
      </c>
      <c r="AD59" s="68">
        <f>O59+R59+U59</f>
        <v>0</v>
      </c>
      <c r="AE59" s="76"/>
      <c r="AG59" s="31"/>
      <c r="AH59" s="31"/>
      <c r="AI59" s="31">
        <v>5</v>
      </c>
      <c r="AJ59" s="31"/>
      <c r="AK59" s="31"/>
      <c r="AL59" s="31"/>
      <c r="AM59" s="31">
        <f t="shared" si="25"/>
        <v>0</v>
      </c>
      <c r="AN59" s="31"/>
      <c r="AO59" s="31"/>
      <c r="AP59" s="31">
        <f t="shared" si="26"/>
        <v>0</v>
      </c>
      <c r="AQ59" s="31"/>
      <c r="AR59" s="31"/>
      <c r="AS59" s="31">
        <f t="shared" si="27"/>
        <v>0</v>
      </c>
      <c r="AT59" s="31"/>
      <c r="AU59" s="31"/>
      <c r="AV59" s="31" t="e">
        <f>IF(#REF!=0,0,IF(#REF!&gt;0,IF(#REF!&lt;=15,15-#REF!,IF(#REF!&lt;=25,25-#REF!,0))))</f>
        <v>#REF!</v>
      </c>
      <c r="AW59" s="31"/>
      <c r="AX59" s="31"/>
      <c r="AY59" s="31"/>
      <c r="AZ59" s="31"/>
      <c r="BA59" s="31"/>
      <c r="BB59" s="31"/>
      <c r="BC59" s="31"/>
      <c r="BD59" s="31"/>
    </row>
    <row r="60" spans="1:85" s="82" customFormat="1" ht="12" hidden="1" customHeight="1" x14ac:dyDescent="0.2">
      <c r="A60" s="78" t="s">
        <v>76</v>
      </c>
      <c r="B60" s="79">
        <f>B32+B47</f>
        <v>154</v>
      </c>
      <c r="C60" s="79">
        <f t="shared" ref="C60" si="43">C32+C47</f>
        <v>0</v>
      </c>
      <c r="D60" s="79">
        <f>D32+D47</f>
        <v>139</v>
      </c>
      <c r="E60" s="79">
        <f t="shared" ref="E60:AD60" si="44">E32+E47</f>
        <v>32</v>
      </c>
      <c r="F60" s="79">
        <f t="shared" si="44"/>
        <v>111</v>
      </c>
      <c r="G60" s="79">
        <f t="shared" si="44"/>
        <v>33</v>
      </c>
      <c r="H60" s="79">
        <f t="shared" si="44"/>
        <v>128</v>
      </c>
      <c r="I60" s="79">
        <f t="shared" si="44"/>
        <v>45</v>
      </c>
      <c r="J60" s="79">
        <f t="shared" si="44"/>
        <v>118</v>
      </c>
      <c r="K60" s="79">
        <f t="shared" si="44"/>
        <v>0</v>
      </c>
      <c r="L60" s="80">
        <f t="shared" si="44"/>
        <v>0</v>
      </c>
      <c r="M60" s="79">
        <f t="shared" si="44"/>
        <v>9</v>
      </c>
      <c r="N60" s="79">
        <f t="shared" si="44"/>
        <v>9</v>
      </c>
      <c r="O60" s="79">
        <f t="shared" si="44"/>
        <v>0</v>
      </c>
      <c r="P60" s="79">
        <f t="shared" si="44"/>
        <v>116</v>
      </c>
      <c r="Q60" s="79">
        <f t="shared" si="44"/>
        <v>113</v>
      </c>
      <c r="R60" s="79">
        <f t="shared" si="44"/>
        <v>3</v>
      </c>
      <c r="S60" s="79">
        <f t="shared" si="44"/>
        <v>79</v>
      </c>
      <c r="T60" s="79">
        <f t="shared" si="44"/>
        <v>78</v>
      </c>
      <c r="U60" s="79">
        <f t="shared" si="44"/>
        <v>1</v>
      </c>
      <c r="V60" s="79">
        <f t="shared" si="44"/>
        <v>78</v>
      </c>
      <c r="W60" s="79">
        <f t="shared" si="44"/>
        <v>72</v>
      </c>
      <c r="X60" s="79">
        <f t="shared" si="44"/>
        <v>6</v>
      </c>
      <c r="Y60" s="79">
        <f t="shared" si="44"/>
        <v>0</v>
      </c>
      <c r="Z60" s="79">
        <f t="shared" si="44"/>
        <v>0</v>
      </c>
      <c r="AA60" s="79">
        <f t="shared" si="44"/>
        <v>0</v>
      </c>
      <c r="AB60" s="79">
        <f t="shared" si="44"/>
        <v>282</v>
      </c>
      <c r="AC60" s="79">
        <f t="shared" si="44"/>
        <v>272</v>
      </c>
      <c r="AD60" s="79">
        <f t="shared" si="44"/>
        <v>10</v>
      </c>
      <c r="AE60" s="81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</row>
    <row r="61" spans="1:85" s="84" customFormat="1" ht="13.5" customHeight="1" x14ac:dyDescent="0.25">
      <c r="A61" s="386" t="s">
        <v>77</v>
      </c>
      <c r="B61" s="387"/>
      <c r="C61" s="387"/>
      <c r="D61" s="387"/>
      <c r="E61" s="387"/>
      <c r="F61" s="387"/>
      <c r="G61" s="387"/>
      <c r="H61" s="387"/>
      <c r="I61" s="387"/>
      <c r="J61" s="387"/>
      <c r="K61" s="387"/>
      <c r="L61" s="387"/>
      <c r="M61" s="387"/>
      <c r="N61" s="387"/>
      <c r="O61" s="387"/>
      <c r="P61" s="387"/>
      <c r="Q61" s="387"/>
      <c r="R61" s="387"/>
      <c r="S61" s="387"/>
      <c r="T61" s="387"/>
      <c r="U61" s="387"/>
      <c r="V61" s="387"/>
      <c r="W61" s="387"/>
      <c r="X61" s="387"/>
      <c r="Y61" s="387"/>
      <c r="Z61" s="387"/>
      <c r="AA61" s="387"/>
      <c r="AB61" s="387"/>
      <c r="AC61" s="387"/>
      <c r="AD61" s="388"/>
      <c r="AE61" s="83"/>
      <c r="AG61" s="31"/>
      <c r="AH61" s="31"/>
      <c r="AI61" s="31"/>
      <c r="AJ61" s="31"/>
      <c r="AK61" s="31"/>
      <c r="AL61" s="31"/>
      <c r="AM61" s="31">
        <f xml:space="preserve"> IF(S61=0, 0,IF(S61&gt;0, IF(S61&lt;=15,15-S61,IF(S61&lt;=30,30-S61,IF(S61&lt;=45,45-S61, 0)))))</f>
        <v>0</v>
      </c>
      <c r="AN61" s="31"/>
      <c r="AO61" s="31"/>
      <c r="AP61" s="31">
        <f xml:space="preserve"> IF(V61=0, 0,IF(V61&gt;0, IF(V61&lt;=15,15-V61,IF(V61&lt;=30,30-V61,IF(V61&lt;=45,45-V61, 0)))))</f>
        <v>0</v>
      </c>
      <c r="AQ61" s="31"/>
      <c r="AR61" s="31"/>
      <c r="AS61" s="31">
        <f xml:space="preserve"> IF(Y61=0, 0,IF(Y61&gt;0, IF(Y61&lt;=15,15-Y61,IF(Y61&lt;=30,30-Y61,IF(Y61&lt;=45,45-Y61, 0)))))</f>
        <v>0</v>
      </c>
      <c r="AT61" s="31"/>
      <c r="AU61" s="31"/>
      <c r="AV61" s="31" t="e">
        <f xml:space="preserve"> IF(#REF!=0, 0,IF(#REF!&gt;0, IF(#REF!&lt;=15,15-#REF!,IF(#REF!&lt;=30,30-#REF!,IF(#REF!&lt;=45,45-#REF!, 0)))))</f>
        <v>#REF!</v>
      </c>
      <c r="AW61" s="31"/>
      <c r="AX61" s="31"/>
      <c r="AY61" s="31"/>
      <c r="AZ61" s="31"/>
      <c r="BA61" s="31"/>
      <c r="BB61" s="31"/>
      <c r="BC61" s="31"/>
      <c r="BD61" s="31"/>
    </row>
    <row r="62" spans="1:85" s="36" customFormat="1" ht="13.5" hidden="1" customHeight="1" x14ac:dyDescent="0.25">
      <c r="A62" s="32" t="s">
        <v>49</v>
      </c>
      <c r="B62" s="33">
        <f>B63+B64+B65+B68+B71+B74+B75+B76+B77</f>
        <v>167</v>
      </c>
      <c r="C62" s="33">
        <f t="shared" ref="C62:AD62" si="45">C63+C64+C65+C68+C71+C74+C75+C76+C77</f>
        <v>0</v>
      </c>
      <c r="D62" s="33">
        <f t="shared" si="45"/>
        <v>161</v>
      </c>
      <c r="E62" s="33">
        <f t="shared" si="45"/>
        <v>22</v>
      </c>
      <c r="F62" s="33">
        <f t="shared" si="45"/>
        <v>138</v>
      </c>
      <c r="G62" s="33">
        <f t="shared" si="45"/>
        <v>49</v>
      </c>
      <c r="H62" s="33">
        <f t="shared" si="45"/>
        <v>135</v>
      </c>
      <c r="I62" s="33">
        <f t="shared" si="45"/>
        <v>43</v>
      </c>
      <c r="J62" s="33">
        <f t="shared" si="45"/>
        <v>158</v>
      </c>
      <c r="K62" s="33">
        <f t="shared" si="45"/>
        <v>0</v>
      </c>
      <c r="L62" s="33">
        <f t="shared" si="45"/>
        <v>0</v>
      </c>
      <c r="M62" s="33">
        <f t="shared" si="45"/>
        <v>18</v>
      </c>
      <c r="N62" s="33">
        <f t="shared" si="45"/>
        <v>18</v>
      </c>
      <c r="O62" s="33">
        <f t="shared" si="45"/>
        <v>0</v>
      </c>
      <c r="P62" s="33">
        <f t="shared" si="45"/>
        <v>146</v>
      </c>
      <c r="Q62" s="33">
        <f t="shared" si="45"/>
        <v>141</v>
      </c>
      <c r="R62" s="33">
        <f t="shared" si="45"/>
        <v>5</v>
      </c>
      <c r="S62" s="33">
        <f t="shared" si="45"/>
        <v>83</v>
      </c>
      <c r="T62" s="33">
        <f t="shared" si="45"/>
        <v>80</v>
      </c>
      <c r="U62" s="33">
        <f t="shared" si="45"/>
        <v>3</v>
      </c>
      <c r="V62" s="33">
        <f t="shared" si="45"/>
        <v>82</v>
      </c>
      <c r="W62" s="33">
        <f t="shared" si="45"/>
        <v>79</v>
      </c>
      <c r="X62" s="33">
        <f t="shared" si="45"/>
        <v>3</v>
      </c>
      <c r="Y62" s="33">
        <f t="shared" si="45"/>
        <v>1</v>
      </c>
      <c r="Z62" s="33">
        <f t="shared" si="45"/>
        <v>1</v>
      </c>
      <c r="AA62" s="33">
        <f t="shared" si="45"/>
        <v>0</v>
      </c>
      <c r="AB62" s="33">
        <f t="shared" si="45"/>
        <v>330</v>
      </c>
      <c r="AC62" s="33">
        <f t="shared" si="45"/>
        <v>319</v>
      </c>
      <c r="AD62" s="33">
        <f t="shared" si="45"/>
        <v>11</v>
      </c>
      <c r="AE62" s="85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</row>
    <row r="63" spans="1:85" ht="12" customHeight="1" x14ac:dyDescent="0.25">
      <c r="A63" s="38" t="s">
        <v>78</v>
      </c>
      <c r="B63" s="46">
        <v>25</v>
      </c>
      <c r="C63" s="40">
        <v>0</v>
      </c>
      <c r="D63" s="46">
        <v>24</v>
      </c>
      <c r="E63" s="40">
        <v>0</v>
      </c>
      <c r="F63" s="46">
        <v>16</v>
      </c>
      <c r="G63" s="40">
        <f>F63-T63</f>
        <v>6</v>
      </c>
      <c r="H63" s="46">
        <v>12</v>
      </c>
      <c r="I63" s="40">
        <f>H63-W63</f>
        <v>5</v>
      </c>
      <c r="J63" s="46">
        <v>17</v>
      </c>
      <c r="K63" s="40"/>
      <c r="L63" s="41"/>
      <c r="M63" s="42">
        <f>N63+O63</f>
        <v>3</v>
      </c>
      <c r="N63" s="40">
        <v>3</v>
      </c>
      <c r="O63" s="43"/>
      <c r="P63" s="42">
        <f>Q63+R63</f>
        <v>26</v>
      </c>
      <c r="Q63" s="40">
        <v>25</v>
      </c>
      <c r="R63" s="43">
        <v>1</v>
      </c>
      <c r="S63" s="42">
        <f>T63+U63</f>
        <v>11</v>
      </c>
      <c r="T63" s="40">
        <v>10</v>
      </c>
      <c r="U63" s="43">
        <v>1</v>
      </c>
      <c r="V63" s="42">
        <f>W63+X63</f>
        <v>9</v>
      </c>
      <c r="W63" s="40">
        <v>7</v>
      </c>
      <c r="X63" s="43">
        <v>2</v>
      </c>
      <c r="Y63" s="42">
        <f>Z63+AA63</f>
        <v>0</v>
      </c>
      <c r="Z63" s="40">
        <v>0</v>
      </c>
      <c r="AA63" s="43">
        <v>0</v>
      </c>
      <c r="AB63" s="44">
        <f>AC63+AD63</f>
        <v>49</v>
      </c>
      <c r="AC63" s="40">
        <f>N63+Q63+T63+W63+Z63</f>
        <v>45</v>
      </c>
      <c r="AD63" s="43">
        <f>O63+R63+U63+X63+AA63</f>
        <v>4</v>
      </c>
      <c r="AE63" s="45"/>
      <c r="AF63" s="30"/>
      <c r="AG63" s="31"/>
      <c r="AH63" s="31"/>
      <c r="AI63" s="31">
        <v>10</v>
      </c>
      <c r="AJ63" s="31"/>
      <c r="AK63" s="31"/>
      <c r="AL63" s="31"/>
      <c r="AM63" s="31">
        <f t="shared" ref="AM63:AM77" si="46" xml:space="preserve"> IF(S63=0, 0,IF(S63&gt;0, IF(S63&lt;=15,15-S63,IF(S63&lt;=30,30-S63,IF(S63&lt;=45,45-S63, 0)))))</f>
        <v>4</v>
      </c>
      <c r="AN63" s="31"/>
      <c r="AO63" s="31"/>
      <c r="AP63" s="31">
        <f t="shared" ref="AP63:AP77" si="47" xml:space="preserve"> IF(V63=0, 0,IF(V63&gt;0, IF(V63&lt;=15,15-V63,IF(V63&lt;=30,30-V63,IF(V63&lt;=45,45-V63, 0)))))</f>
        <v>6</v>
      </c>
      <c r="AQ63" s="31"/>
      <c r="AR63" s="31"/>
      <c r="AS63" s="31">
        <f t="shared" ref="AS63:AS77" si="48" xml:space="preserve"> IF(Y63=0, 0,IF(Y63&gt;0, IF(Y63&lt;=15,15-Y63,IF(Y63&lt;=30,30-Y63,IF(Y63&lt;=45,45-Y63, 0)))))</f>
        <v>0</v>
      </c>
      <c r="AT63" s="31"/>
      <c r="AU63" s="31"/>
      <c r="AV63" s="31" t="e">
        <f xml:space="preserve"> IF(#REF!=0, 0,IF(#REF!&gt;0, IF(#REF!&lt;=15,15-#REF!,IF(#REF!&lt;=30,30-#REF!,IF(#REF!&lt;=45,45-#REF!, 0)))))</f>
        <v>#REF!</v>
      </c>
      <c r="AW63" s="31"/>
      <c r="AX63" s="31"/>
      <c r="AY63" s="31"/>
      <c r="AZ63" s="31"/>
      <c r="BA63" s="31"/>
      <c r="BB63" s="31"/>
      <c r="BC63" s="31"/>
      <c r="BD63" s="31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</row>
    <row r="64" spans="1:85" ht="12" customHeight="1" x14ac:dyDescent="0.25">
      <c r="A64" s="38" t="s">
        <v>79</v>
      </c>
      <c r="B64" s="46">
        <v>20</v>
      </c>
      <c r="C64" s="40">
        <v>0</v>
      </c>
      <c r="D64" s="46">
        <v>20</v>
      </c>
      <c r="E64" s="40">
        <v>2</v>
      </c>
      <c r="F64" s="46">
        <v>14</v>
      </c>
      <c r="G64" s="40">
        <f>F64-T64</f>
        <v>0</v>
      </c>
      <c r="H64" s="46">
        <v>12</v>
      </c>
      <c r="I64" s="40">
        <f>H64-W64</f>
        <v>0</v>
      </c>
      <c r="J64" s="46">
        <v>15</v>
      </c>
      <c r="K64" s="40"/>
      <c r="L64" s="41"/>
      <c r="M64" s="42">
        <f t="shared" ref="M64" si="49">N64+O64</f>
        <v>1</v>
      </c>
      <c r="N64" s="40">
        <v>1</v>
      </c>
      <c r="O64" s="43"/>
      <c r="P64" s="42">
        <f t="shared" ref="P64:P77" si="50">Q64+R64</f>
        <v>21</v>
      </c>
      <c r="Q64" s="40">
        <v>18</v>
      </c>
      <c r="R64" s="43">
        <v>3</v>
      </c>
      <c r="S64" s="42">
        <f t="shared" ref="S64:S77" si="51">T64+U64</f>
        <v>15</v>
      </c>
      <c r="T64" s="40">
        <v>14</v>
      </c>
      <c r="U64" s="43">
        <v>1</v>
      </c>
      <c r="V64" s="42">
        <f t="shared" ref="V64:V77" si="52">W64+X64</f>
        <v>12</v>
      </c>
      <c r="W64" s="40">
        <v>12</v>
      </c>
      <c r="X64" s="43">
        <v>0</v>
      </c>
      <c r="Y64" s="42">
        <f t="shared" ref="Y64:Y77" si="53">Z64+AA64</f>
        <v>0</v>
      </c>
      <c r="Z64" s="40">
        <v>0</v>
      </c>
      <c r="AA64" s="43">
        <v>0</v>
      </c>
      <c r="AB64" s="44">
        <f t="shared" ref="AB64:AB77" si="54">AC64+AD64</f>
        <v>49</v>
      </c>
      <c r="AC64" s="40">
        <f>N64+Q64+T64+W64+Z64</f>
        <v>45</v>
      </c>
      <c r="AD64" s="43">
        <f>O64+R64+U64+X64+AA64</f>
        <v>4</v>
      </c>
      <c r="AE64" s="45"/>
      <c r="AG64" s="31"/>
      <c r="AH64" s="31"/>
      <c r="AI64" s="31">
        <v>10</v>
      </c>
      <c r="AJ64" s="31"/>
      <c r="AK64" s="31"/>
      <c r="AL64" s="31"/>
      <c r="AM64" s="31">
        <f t="shared" si="46"/>
        <v>0</v>
      </c>
      <c r="AN64" s="31"/>
      <c r="AO64" s="31"/>
      <c r="AP64" s="31">
        <f t="shared" si="47"/>
        <v>3</v>
      </c>
      <c r="AQ64" s="31"/>
      <c r="AR64" s="31"/>
      <c r="AS64" s="31">
        <f t="shared" si="48"/>
        <v>0</v>
      </c>
      <c r="AT64" s="31"/>
      <c r="AU64" s="31"/>
      <c r="AV64" s="31" t="e">
        <f xml:space="preserve"> IF(#REF!=0, 0,IF(#REF!&gt;0, IF(#REF!&lt;=15,15-#REF!,IF(#REF!&lt;=30,30-#REF!,IF(#REF!&lt;=45,45-#REF!, 0)))))</f>
        <v>#REF!</v>
      </c>
      <c r="AW64" s="31"/>
      <c r="AX64" s="31"/>
      <c r="AY64" s="31"/>
      <c r="AZ64" s="31"/>
      <c r="BA64" s="31"/>
      <c r="BB64" s="31"/>
      <c r="BC64" s="31"/>
      <c r="BD64" s="31"/>
    </row>
    <row r="65" spans="1:85" ht="12" customHeight="1" x14ac:dyDescent="0.25">
      <c r="A65" s="38" t="s">
        <v>80</v>
      </c>
      <c r="B65" s="46">
        <f>B66+B67</f>
        <v>35</v>
      </c>
      <c r="C65" s="40">
        <v>0</v>
      </c>
      <c r="D65" s="46">
        <f>D66+D67</f>
        <v>31</v>
      </c>
      <c r="E65" s="67">
        <f t="shared" ref="E65:AB65" si="55">E66+E67</f>
        <v>4</v>
      </c>
      <c r="F65" s="46">
        <f t="shared" si="55"/>
        <v>25</v>
      </c>
      <c r="G65" s="67">
        <f t="shared" si="55"/>
        <v>10</v>
      </c>
      <c r="H65" s="46">
        <f t="shared" si="55"/>
        <v>23</v>
      </c>
      <c r="I65" s="67">
        <f t="shared" si="55"/>
        <v>6</v>
      </c>
      <c r="J65" s="46">
        <f t="shared" si="55"/>
        <v>26</v>
      </c>
      <c r="K65" s="67"/>
      <c r="L65" s="47">
        <f t="shared" si="55"/>
        <v>0</v>
      </c>
      <c r="M65" s="46">
        <f t="shared" si="55"/>
        <v>2</v>
      </c>
      <c r="N65" s="67">
        <f t="shared" si="55"/>
        <v>2</v>
      </c>
      <c r="O65" s="68">
        <f t="shared" si="55"/>
        <v>0</v>
      </c>
      <c r="P65" s="46">
        <f t="shared" si="55"/>
        <v>28</v>
      </c>
      <c r="Q65" s="67">
        <f t="shared" si="55"/>
        <v>27</v>
      </c>
      <c r="R65" s="68">
        <f t="shared" si="55"/>
        <v>1</v>
      </c>
      <c r="S65" s="46">
        <f t="shared" si="55"/>
        <v>15</v>
      </c>
      <c r="T65" s="67">
        <f t="shared" si="55"/>
        <v>15</v>
      </c>
      <c r="U65" s="68">
        <f t="shared" si="55"/>
        <v>0</v>
      </c>
      <c r="V65" s="46">
        <f t="shared" si="55"/>
        <v>18</v>
      </c>
      <c r="W65" s="67">
        <f t="shared" si="55"/>
        <v>17</v>
      </c>
      <c r="X65" s="68">
        <f t="shared" si="55"/>
        <v>1</v>
      </c>
      <c r="Y65" s="46">
        <f t="shared" si="55"/>
        <v>0</v>
      </c>
      <c r="Z65" s="67">
        <f t="shared" si="55"/>
        <v>0</v>
      </c>
      <c r="AA65" s="68">
        <f t="shared" si="55"/>
        <v>0</v>
      </c>
      <c r="AB65" s="46">
        <f t="shared" si="55"/>
        <v>63</v>
      </c>
      <c r="AC65" s="40">
        <f>AC66+AC67</f>
        <v>61</v>
      </c>
      <c r="AD65" s="43">
        <f>AD66+AD67</f>
        <v>2</v>
      </c>
      <c r="AE65" s="45"/>
      <c r="AG65" s="31"/>
      <c r="AH65" s="31"/>
      <c r="AI65" s="31"/>
      <c r="AJ65" s="31"/>
      <c r="AK65" s="31"/>
      <c r="AL65" s="31"/>
      <c r="AM65" s="31">
        <f t="shared" si="46"/>
        <v>0</v>
      </c>
      <c r="AN65" s="31"/>
      <c r="AO65" s="31"/>
      <c r="AP65" s="31">
        <f t="shared" si="47"/>
        <v>12</v>
      </c>
      <c r="AQ65" s="31"/>
      <c r="AR65" s="31"/>
      <c r="AS65" s="31">
        <f t="shared" si="48"/>
        <v>0</v>
      </c>
      <c r="AT65" s="31"/>
      <c r="AU65" s="31"/>
      <c r="AV65" s="31" t="e">
        <f xml:space="preserve"> IF(#REF!=0, 0,IF(#REF!&gt;0, IF(#REF!&lt;=15,15-#REF!,IF(#REF!&lt;=30,30-#REF!,IF(#REF!&lt;=45,45-#REF!, 0)))))</f>
        <v>#REF!</v>
      </c>
      <c r="AW65" s="31"/>
      <c r="AX65" s="31"/>
      <c r="AY65" s="31"/>
      <c r="AZ65" s="31"/>
      <c r="BA65" s="31"/>
      <c r="BB65" s="31"/>
      <c r="BC65" s="31"/>
      <c r="BD65" s="31"/>
    </row>
    <row r="66" spans="1:85" ht="12" customHeight="1" x14ac:dyDescent="0.25">
      <c r="A66" s="48" t="s">
        <v>81</v>
      </c>
      <c r="B66" s="49">
        <v>15</v>
      </c>
      <c r="C66" s="40">
        <v>0</v>
      </c>
      <c r="D66" s="49">
        <v>16</v>
      </c>
      <c r="E66" s="50">
        <f>D66-Q66</f>
        <v>2</v>
      </c>
      <c r="F66" s="49">
        <v>25</v>
      </c>
      <c r="G66" s="57">
        <f>F66-T66</f>
        <v>10</v>
      </c>
      <c r="H66" s="56">
        <v>23</v>
      </c>
      <c r="I66" s="57">
        <f>H66-W66</f>
        <v>6</v>
      </c>
      <c r="J66" s="49">
        <v>26</v>
      </c>
      <c r="K66" s="50"/>
      <c r="L66" s="51"/>
      <c r="M66" s="55">
        <f t="shared" ref="M66:M67" si="56">N66+O66</f>
        <v>1</v>
      </c>
      <c r="N66" s="50">
        <v>1</v>
      </c>
      <c r="O66" s="52"/>
      <c r="P66" s="55">
        <f t="shared" ref="P66:P67" si="57">Q66+R66</f>
        <v>14</v>
      </c>
      <c r="Q66" s="50">
        <v>14</v>
      </c>
      <c r="R66" s="52">
        <v>0</v>
      </c>
      <c r="S66" s="55">
        <f t="shared" ref="S66" si="58">T66+U66</f>
        <v>15</v>
      </c>
      <c r="T66" s="50">
        <v>15</v>
      </c>
      <c r="U66" s="52">
        <v>0</v>
      </c>
      <c r="V66" s="55">
        <f t="shared" ref="V66" si="59">W66+X66</f>
        <v>18</v>
      </c>
      <c r="W66" s="50">
        <v>17</v>
      </c>
      <c r="X66" s="52">
        <v>1</v>
      </c>
      <c r="Y66" s="55">
        <f t="shared" ref="Y66" si="60">Z66+AA66</f>
        <v>0</v>
      </c>
      <c r="Z66" s="50">
        <v>0</v>
      </c>
      <c r="AA66" s="52">
        <v>0</v>
      </c>
      <c r="AB66" s="60">
        <f t="shared" ref="AB66:AB67" si="61">AC66+AD66</f>
        <v>48</v>
      </c>
      <c r="AC66" s="40">
        <f>N66+Q66+T66+W66+Z66</f>
        <v>47</v>
      </c>
      <c r="AD66" s="43">
        <f>O66+R66+U66+X66+AA66</f>
        <v>1</v>
      </c>
      <c r="AE66" s="45"/>
      <c r="AG66" s="31"/>
      <c r="AH66" s="31"/>
      <c r="AI66" s="31">
        <v>5</v>
      </c>
      <c r="AJ66" s="31"/>
      <c r="AK66" s="31"/>
      <c r="AL66" s="31"/>
      <c r="AM66" s="31">
        <f t="shared" si="46"/>
        <v>0</v>
      </c>
      <c r="AN66" s="31"/>
      <c r="AO66" s="31"/>
      <c r="AP66" s="31">
        <f t="shared" si="47"/>
        <v>12</v>
      </c>
      <c r="AQ66" s="31"/>
      <c r="AR66" s="31"/>
      <c r="AS66" s="31">
        <f t="shared" si="48"/>
        <v>0</v>
      </c>
      <c r="AT66" s="31"/>
      <c r="AU66" s="31"/>
      <c r="AV66" s="31" t="e">
        <f xml:space="preserve"> IF(#REF!=0, 0,IF(#REF!&gt;0, IF(#REF!&lt;=15,15-#REF!,IF(#REF!&lt;=30,30-#REF!,IF(#REF!&lt;=45,45-#REF!, 0)))))</f>
        <v>#REF!</v>
      </c>
      <c r="AW66" s="31"/>
      <c r="AX66" s="31"/>
      <c r="AY66" s="31"/>
      <c r="AZ66" s="31"/>
      <c r="BA66" s="31"/>
      <c r="BB66" s="31"/>
      <c r="BC66" s="31"/>
      <c r="BD66" s="31"/>
    </row>
    <row r="67" spans="1:85" ht="12" customHeight="1" x14ac:dyDescent="0.25">
      <c r="A67" s="48" t="s">
        <v>82</v>
      </c>
      <c r="B67" s="49">
        <v>20</v>
      </c>
      <c r="C67" s="40">
        <v>0</v>
      </c>
      <c r="D67" s="49">
        <v>15</v>
      </c>
      <c r="E67" s="50">
        <f>D67-Q67</f>
        <v>2</v>
      </c>
      <c r="F67" s="49"/>
      <c r="G67" s="50"/>
      <c r="H67" s="49"/>
      <c r="I67" s="50"/>
      <c r="J67" s="49"/>
      <c r="K67" s="50"/>
      <c r="L67" s="51"/>
      <c r="M67" s="55">
        <f t="shared" si="56"/>
        <v>1</v>
      </c>
      <c r="N67" s="50">
        <v>1</v>
      </c>
      <c r="O67" s="52"/>
      <c r="P67" s="55">
        <f t="shared" si="57"/>
        <v>14</v>
      </c>
      <c r="Q67" s="50">
        <v>13</v>
      </c>
      <c r="R67" s="52">
        <v>1</v>
      </c>
      <c r="S67" s="55"/>
      <c r="T67" s="50"/>
      <c r="U67" s="52"/>
      <c r="V67" s="55"/>
      <c r="W67" s="50"/>
      <c r="X67" s="52"/>
      <c r="Y67" s="55"/>
      <c r="Z67" s="50"/>
      <c r="AA67" s="52"/>
      <c r="AB67" s="60">
        <f t="shared" si="61"/>
        <v>15</v>
      </c>
      <c r="AC67" s="40">
        <f>N67+Q67+T67+W67+Z67</f>
        <v>14</v>
      </c>
      <c r="AD67" s="43">
        <f>O67+R67+U67+X67+AA67</f>
        <v>1</v>
      </c>
      <c r="AE67" s="45"/>
      <c r="AG67" s="31"/>
      <c r="AH67" s="31"/>
      <c r="AI67" s="31">
        <v>10</v>
      </c>
      <c r="AJ67" s="31"/>
      <c r="AK67" s="31"/>
      <c r="AL67" s="31"/>
      <c r="AM67" s="31">
        <f t="shared" si="46"/>
        <v>0</v>
      </c>
      <c r="AN67" s="31"/>
      <c r="AO67" s="31"/>
      <c r="AP67" s="31">
        <f t="shared" si="47"/>
        <v>0</v>
      </c>
      <c r="AQ67" s="31"/>
      <c r="AR67" s="31"/>
      <c r="AS67" s="31">
        <f t="shared" si="48"/>
        <v>0</v>
      </c>
      <c r="AT67" s="31"/>
      <c r="AU67" s="31"/>
      <c r="AV67" s="31" t="e">
        <f xml:space="preserve"> IF(#REF!=0, 0,IF(#REF!&gt;0, IF(#REF!&lt;=15,15-#REF!,IF(#REF!&lt;=30,30-#REF!,IF(#REF!&lt;=45,45-#REF!, 0)))))</f>
        <v>#REF!</v>
      </c>
      <c r="AW67" s="31"/>
      <c r="AX67" s="31"/>
      <c r="AY67" s="31"/>
      <c r="AZ67" s="31"/>
      <c r="BA67" s="31"/>
      <c r="BB67" s="31"/>
      <c r="BC67" s="31"/>
      <c r="BD67" s="31"/>
    </row>
    <row r="68" spans="1:85" ht="12" customHeight="1" x14ac:dyDescent="0.25">
      <c r="A68" s="39" t="s">
        <v>83</v>
      </c>
      <c r="B68" s="46">
        <f>B69+B70</f>
        <v>20</v>
      </c>
      <c r="C68" s="40">
        <v>0</v>
      </c>
      <c r="D68" s="46">
        <f>D69+D70</f>
        <v>20</v>
      </c>
      <c r="E68" s="67">
        <f t="shared" ref="E68:AB68" si="62">E69+E70</f>
        <v>5</v>
      </c>
      <c r="F68" s="46">
        <f t="shared" si="62"/>
        <v>20</v>
      </c>
      <c r="G68" s="67">
        <v>10</v>
      </c>
      <c r="H68" s="46">
        <f t="shared" si="62"/>
        <v>15</v>
      </c>
      <c r="I68" s="67">
        <f t="shared" si="62"/>
        <v>10</v>
      </c>
      <c r="J68" s="46">
        <f t="shared" si="62"/>
        <v>20</v>
      </c>
      <c r="K68" s="67"/>
      <c r="L68" s="47">
        <f t="shared" si="62"/>
        <v>0</v>
      </c>
      <c r="M68" s="46">
        <f t="shared" si="62"/>
        <v>6</v>
      </c>
      <c r="N68" s="67">
        <f t="shared" si="62"/>
        <v>6</v>
      </c>
      <c r="O68" s="68">
        <f t="shared" si="62"/>
        <v>0</v>
      </c>
      <c r="P68" s="46">
        <f t="shared" si="62"/>
        <v>15</v>
      </c>
      <c r="Q68" s="67">
        <f t="shared" si="62"/>
        <v>15</v>
      </c>
      <c r="R68" s="68">
        <f t="shared" si="62"/>
        <v>0</v>
      </c>
      <c r="S68" s="46">
        <f t="shared" si="62"/>
        <v>2</v>
      </c>
      <c r="T68" s="67">
        <f t="shared" si="62"/>
        <v>1</v>
      </c>
      <c r="U68" s="68">
        <f t="shared" si="62"/>
        <v>1</v>
      </c>
      <c r="V68" s="46">
        <f t="shared" si="62"/>
        <v>5</v>
      </c>
      <c r="W68" s="67">
        <f t="shared" si="62"/>
        <v>5</v>
      </c>
      <c r="X68" s="68">
        <f t="shared" si="62"/>
        <v>0</v>
      </c>
      <c r="Y68" s="46">
        <f t="shared" si="62"/>
        <v>0</v>
      </c>
      <c r="Z68" s="67">
        <f t="shared" si="62"/>
        <v>0</v>
      </c>
      <c r="AA68" s="68">
        <f t="shared" si="62"/>
        <v>0</v>
      </c>
      <c r="AB68" s="46">
        <f t="shared" si="62"/>
        <v>28</v>
      </c>
      <c r="AC68" s="40">
        <f>AC69+AC70</f>
        <v>27</v>
      </c>
      <c r="AD68" s="43">
        <f>AD69+AD70</f>
        <v>1</v>
      </c>
      <c r="AE68" s="45"/>
      <c r="AG68" s="31"/>
      <c r="AH68" s="31"/>
      <c r="AI68" s="31"/>
      <c r="AJ68" s="31"/>
      <c r="AK68" s="31"/>
      <c r="AL68" s="31"/>
      <c r="AM68" s="31">
        <f t="shared" si="46"/>
        <v>13</v>
      </c>
      <c r="AN68" s="31"/>
      <c r="AO68" s="31"/>
      <c r="AP68" s="31">
        <f t="shared" si="47"/>
        <v>10</v>
      </c>
      <c r="AQ68" s="31"/>
      <c r="AR68" s="31"/>
      <c r="AS68" s="31">
        <f t="shared" si="48"/>
        <v>0</v>
      </c>
      <c r="AT68" s="31"/>
      <c r="AU68" s="31"/>
      <c r="AV68" s="31" t="e">
        <f xml:space="preserve"> IF(#REF!=0, 0,IF(#REF!&gt;0, IF(#REF!&lt;=15,15-#REF!,IF(#REF!&lt;=30,30-#REF!,IF(#REF!&lt;=45,45-#REF!, 0)))))</f>
        <v>#REF!</v>
      </c>
      <c r="AW68" s="31"/>
      <c r="AX68" s="31"/>
      <c r="AY68" s="31"/>
      <c r="AZ68" s="31"/>
      <c r="BA68" s="31"/>
      <c r="BB68" s="31"/>
      <c r="BC68" s="31"/>
      <c r="BD68" s="31"/>
    </row>
    <row r="69" spans="1:85" ht="12" customHeight="1" x14ac:dyDescent="0.25">
      <c r="A69" s="48" t="s">
        <v>84</v>
      </c>
      <c r="B69" s="49"/>
      <c r="C69" s="40">
        <v>0</v>
      </c>
      <c r="D69" s="49">
        <v>0</v>
      </c>
      <c r="E69" s="57">
        <f>D69-Q69</f>
        <v>0</v>
      </c>
      <c r="F69" s="56">
        <v>20</v>
      </c>
      <c r="G69" s="57">
        <v>10</v>
      </c>
      <c r="H69" s="56">
        <v>15</v>
      </c>
      <c r="I69" s="57">
        <f>H69-W69</f>
        <v>10</v>
      </c>
      <c r="J69" s="49">
        <v>20</v>
      </c>
      <c r="K69" s="50"/>
      <c r="L69" s="51"/>
      <c r="M69" s="55">
        <f t="shared" ref="M69:M70" si="63">N69+O69</f>
        <v>0</v>
      </c>
      <c r="N69" s="50">
        <v>0</v>
      </c>
      <c r="O69" s="52"/>
      <c r="P69" s="55">
        <f t="shared" ref="P69:P70" si="64">Q69+R69</f>
        <v>0</v>
      </c>
      <c r="Q69" s="50">
        <v>0</v>
      </c>
      <c r="R69" s="52"/>
      <c r="S69" s="86">
        <f t="shared" ref="S69" si="65">T69+U69</f>
        <v>2</v>
      </c>
      <c r="T69" s="50">
        <v>1</v>
      </c>
      <c r="U69" s="52">
        <v>1</v>
      </c>
      <c r="V69" s="55">
        <f t="shared" ref="V69" si="66">W69+X69</f>
        <v>5</v>
      </c>
      <c r="W69" s="50">
        <v>5</v>
      </c>
      <c r="X69" s="52">
        <v>0</v>
      </c>
      <c r="Y69" s="55">
        <f t="shared" ref="Y69" si="67">Z69+AA69</f>
        <v>0</v>
      </c>
      <c r="Z69" s="50">
        <v>0</v>
      </c>
      <c r="AA69" s="52">
        <v>0</v>
      </c>
      <c r="AB69" s="60">
        <f t="shared" ref="AB69:AB70" si="68">AC69+AD69</f>
        <v>7</v>
      </c>
      <c r="AC69" s="40">
        <f>N69+Q69+T69+W69+Z69</f>
        <v>6</v>
      </c>
      <c r="AD69" s="43">
        <f>O69+R69+U69+X69+AA69</f>
        <v>1</v>
      </c>
      <c r="AE69" s="45"/>
      <c r="AG69" s="31"/>
      <c r="AH69" s="31"/>
      <c r="AI69" s="31"/>
      <c r="AJ69" s="31"/>
      <c r="AK69" s="31"/>
      <c r="AL69" s="31"/>
      <c r="AM69" s="31">
        <f t="shared" si="46"/>
        <v>13</v>
      </c>
      <c r="AN69" s="31"/>
      <c r="AO69" s="31"/>
      <c r="AP69" s="31">
        <f t="shared" si="47"/>
        <v>10</v>
      </c>
      <c r="AQ69" s="31"/>
      <c r="AR69" s="31"/>
      <c r="AS69" s="31">
        <f t="shared" si="48"/>
        <v>0</v>
      </c>
      <c r="AT69" s="31"/>
      <c r="AU69" s="31"/>
      <c r="AV69" s="31" t="e">
        <f xml:space="preserve"> IF(#REF!=0, 0,IF(#REF!&gt;0, IF(#REF!&lt;=15,15-#REF!,IF(#REF!&lt;=30,30-#REF!,IF(#REF!&lt;=45,45-#REF!, 0)))))</f>
        <v>#REF!</v>
      </c>
      <c r="AW69" s="31"/>
      <c r="AX69" s="31"/>
      <c r="AY69" s="31"/>
      <c r="AZ69" s="31"/>
      <c r="BA69" s="31"/>
      <c r="BB69" s="31"/>
      <c r="BC69" s="31"/>
      <c r="BD69" s="31"/>
    </row>
    <row r="70" spans="1:85" ht="12" customHeight="1" x14ac:dyDescent="0.25">
      <c r="A70" s="48" t="s">
        <v>85</v>
      </c>
      <c r="B70" s="49">
        <v>20</v>
      </c>
      <c r="C70" s="40">
        <v>0</v>
      </c>
      <c r="D70" s="49">
        <v>20</v>
      </c>
      <c r="E70" s="57">
        <f>D70-Q70</f>
        <v>5</v>
      </c>
      <c r="F70" s="56"/>
      <c r="G70" s="57"/>
      <c r="H70" s="56"/>
      <c r="I70" s="57"/>
      <c r="J70" s="49"/>
      <c r="K70" s="50"/>
      <c r="L70" s="51"/>
      <c r="M70" s="55">
        <f t="shared" si="63"/>
        <v>6</v>
      </c>
      <c r="N70" s="50">
        <v>6</v>
      </c>
      <c r="O70" s="52">
        <v>0</v>
      </c>
      <c r="P70" s="55">
        <f t="shared" si="64"/>
        <v>15</v>
      </c>
      <c r="Q70" s="50">
        <v>15</v>
      </c>
      <c r="R70" s="52">
        <v>0</v>
      </c>
      <c r="S70" s="55"/>
      <c r="T70" s="50"/>
      <c r="U70" s="52"/>
      <c r="V70" s="55"/>
      <c r="W70" s="50"/>
      <c r="X70" s="52"/>
      <c r="Y70" s="55"/>
      <c r="Z70" s="50"/>
      <c r="AA70" s="52"/>
      <c r="AB70" s="60">
        <f t="shared" si="68"/>
        <v>21</v>
      </c>
      <c r="AC70" s="40">
        <f>N70+Q70+T70+W70+Z70</f>
        <v>21</v>
      </c>
      <c r="AD70" s="43">
        <f>O70+R70+U70+X70+AA70</f>
        <v>0</v>
      </c>
      <c r="AE70" s="45"/>
      <c r="AG70" s="31"/>
      <c r="AH70" s="31"/>
      <c r="AI70" s="31">
        <v>5</v>
      </c>
      <c r="AJ70" s="31"/>
      <c r="AK70" s="31"/>
      <c r="AL70" s="31"/>
      <c r="AM70" s="31">
        <f t="shared" si="46"/>
        <v>0</v>
      </c>
      <c r="AN70" s="31"/>
      <c r="AO70" s="31"/>
      <c r="AP70" s="31">
        <f t="shared" si="47"/>
        <v>0</v>
      </c>
      <c r="AQ70" s="31"/>
      <c r="AR70" s="31"/>
      <c r="AS70" s="31">
        <f t="shared" si="48"/>
        <v>0</v>
      </c>
      <c r="AT70" s="31"/>
      <c r="AU70" s="31"/>
      <c r="AV70" s="31" t="e">
        <f xml:space="preserve"> IF(#REF!=0, 0,IF(#REF!&gt;0, IF(#REF!&lt;=15,15-#REF!,IF(#REF!&lt;=30,30-#REF!,IF(#REF!&lt;=45,45-#REF!, 0)))))</f>
        <v>#REF!</v>
      </c>
      <c r="AW70" s="31"/>
      <c r="AX70" s="31"/>
      <c r="AY70" s="31"/>
      <c r="AZ70" s="31"/>
      <c r="BA70" s="31"/>
      <c r="BB70" s="31"/>
      <c r="BC70" s="31"/>
      <c r="BD70" s="31"/>
    </row>
    <row r="71" spans="1:85" ht="14.25" customHeight="1" x14ac:dyDescent="0.25">
      <c r="A71" s="38" t="s">
        <v>86</v>
      </c>
      <c r="B71" s="46">
        <f>B72+B73</f>
        <v>25</v>
      </c>
      <c r="C71" s="40">
        <v>0</v>
      </c>
      <c r="D71" s="46">
        <f>D72+D73</f>
        <v>25</v>
      </c>
      <c r="E71" s="67">
        <f t="shared" ref="E71:AB71" si="69">E72+E73</f>
        <v>8</v>
      </c>
      <c r="F71" s="46">
        <f t="shared" si="69"/>
        <v>23</v>
      </c>
      <c r="G71" s="67">
        <f t="shared" si="69"/>
        <v>8</v>
      </c>
      <c r="H71" s="46">
        <f t="shared" si="69"/>
        <v>25</v>
      </c>
      <c r="I71" s="67">
        <f t="shared" si="69"/>
        <v>7</v>
      </c>
      <c r="J71" s="46">
        <f t="shared" si="69"/>
        <v>20</v>
      </c>
      <c r="K71" s="67"/>
      <c r="L71" s="47">
        <f t="shared" si="69"/>
        <v>0</v>
      </c>
      <c r="M71" s="46">
        <f t="shared" si="69"/>
        <v>5</v>
      </c>
      <c r="N71" s="67">
        <f t="shared" si="69"/>
        <v>5</v>
      </c>
      <c r="O71" s="68">
        <f t="shared" si="69"/>
        <v>0</v>
      </c>
      <c r="P71" s="46">
        <f t="shared" si="69"/>
        <v>18</v>
      </c>
      <c r="Q71" s="67">
        <f t="shared" si="69"/>
        <v>18</v>
      </c>
      <c r="R71" s="68">
        <f t="shared" si="69"/>
        <v>0</v>
      </c>
      <c r="S71" s="46">
        <f t="shared" si="69"/>
        <v>15</v>
      </c>
      <c r="T71" s="67">
        <f t="shared" si="69"/>
        <v>15</v>
      </c>
      <c r="U71" s="68">
        <f t="shared" si="69"/>
        <v>0</v>
      </c>
      <c r="V71" s="46">
        <f t="shared" si="69"/>
        <v>18</v>
      </c>
      <c r="W71" s="67">
        <f t="shared" si="69"/>
        <v>18</v>
      </c>
      <c r="X71" s="68">
        <f t="shared" si="69"/>
        <v>0</v>
      </c>
      <c r="Y71" s="46">
        <f t="shared" si="69"/>
        <v>0</v>
      </c>
      <c r="Z71" s="67">
        <f t="shared" si="69"/>
        <v>0</v>
      </c>
      <c r="AA71" s="68">
        <f t="shared" si="69"/>
        <v>0</v>
      </c>
      <c r="AB71" s="46">
        <f t="shared" si="69"/>
        <v>56</v>
      </c>
      <c r="AC71" s="40">
        <f>AC72+AC73</f>
        <v>56</v>
      </c>
      <c r="AD71" s="43">
        <f>AD72+AD73</f>
        <v>0</v>
      </c>
      <c r="AE71" s="45"/>
      <c r="AG71" s="31"/>
      <c r="AH71" s="31"/>
      <c r="AI71" s="31"/>
      <c r="AJ71" s="31"/>
      <c r="AK71" s="31"/>
      <c r="AL71" s="31"/>
      <c r="AM71" s="31">
        <f t="shared" si="46"/>
        <v>0</v>
      </c>
      <c r="AN71" s="31"/>
      <c r="AO71" s="31"/>
      <c r="AP71" s="31">
        <f t="shared" si="47"/>
        <v>12</v>
      </c>
      <c r="AQ71" s="31"/>
      <c r="AR71" s="31"/>
      <c r="AS71" s="31">
        <f t="shared" si="48"/>
        <v>0</v>
      </c>
      <c r="AT71" s="31"/>
      <c r="AU71" s="31"/>
      <c r="AV71" s="31" t="e">
        <f xml:space="preserve"> IF(#REF!=0, 0,IF(#REF!&gt;0, IF(#REF!&lt;=15,15-#REF!,IF(#REF!&lt;=30,30-#REF!,IF(#REF!&lt;=45,45-#REF!, 0)))))</f>
        <v>#REF!</v>
      </c>
      <c r="AW71" s="31"/>
      <c r="AX71" s="31"/>
      <c r="AY71" s="31"/>
      <c r="AZ71" s="31"/>
      <c r="BA71" s="31"/>
      <c r="BB71" s="31"/>
      <c r="BC71" s="31"/>
      <c r="BD71" s="31"/>
    </row>
    <row r="72" spans="1:85" ht="12" customHeight="1" x14ac:dyDescent="0.25">
      <c r="A72" s="88" t="s">
        <v>87</v>
      </c>
      <c r="B72" s="49">
        <v>25</v>
      </c>
      <c r="C72" s="57">
        <v>0</v>
      </c>
      <c r="D72" s="56">
        <v>17</v>
      </c>
      <c r="E72" s="57">
        <f t="shared" ref="E72:E77" si="70">D72-Q72</f>
        <v>8</v>
      </c>
      <c r="F72" s="56">
        <v>9</v>
      </c>
      <c r="G72" s="57">
        <f t="shared" ref="G72:G77" si="71">F72-T72</f>
        <v>3</v>
      </c>
      <c r="H72" s="56">
        <v>11</v>
      </c>
      <c r="I72" s="57">
        <f t="shared" ref="I72:I76" si="72">H72-W72</f>
        <v>4</v>
      </c>
      <c r="J72" s="49">
        <v>8</v>
      </c>
      <c r="K72" s="50"/>
      <c r="L72" s="51"/>
      <c r="M72" s="55">
        <f t="shared" ref="M72:M77" si="73">N72+O72</f>
        <v>4</v>
      </c>
      <c r="N72" s="50">
        <v>4</v>
      </c>
      <c r="O72" s="52"/>
      <c r="P72" s="55">
        <f t="shared" si="50"/>
        <v>9</v>
      </c>
      <c r="Q72" s="50">
        <v>9</v>
      </c>
      <c r="R72" s="52">
        <v>0</v>
      </c>
      <c r="S72" s="55">
        <f t="shared" si="51"/>
        <v>6</v>
      </c>
      <c r="T72" s="50">
        <v>6</v>
      </c>
      <c r="U72" s="52">
        <v>0</v>
      </c>
      <c r="V72" s="55">
        <f>W72+X72</f>
        <v>7</v>
      </c>
      <c r="W72" s="50">
        <v>7</v>
      </c>
      <c r="X72" s="52">
        <v>0</v>
      </c>
      <c r="Y72" s="55">
        <f t="shared" si="53"/>
        <v>0</v>
      </c>
      <c r="Z72" s="50">
        <v>0</v>
      </c>
      <c r="AA72" s="52">
        <v>0</v>
      </c>
      <c r="AB72" s="60">
        <f t="shared" si="54"/>
        <v>26</v>
      </c>
      <c r="AC72" s="40">
        <f t="shared" ref="AC72:AD74" si="74">N72+Q72+T72+W72+Z72</f>
        <v>26</v>
      </c>
      <c r="AD72" s="43">
        <f t="shared" si="74"/>
        <v>0</v>
      </c>
      <c r="AE72" s="45"/>
      <c r="AG72" s="31"/>
      <c r="AH72" s="31"/>
      <c r="AI72" s="31">
        <v>5</v>
      </c>
      <c r="AJ72" s="31"/>
      <c r="AK72" s="31"/>
      <c r="AL72" s="31"/>
      <c r="AM72" s="31">
        <f t="shared" si="46"/>
        <v>9</v>
      </c>
      <c r="AN72" s="31"/>
      <c r="AO72" s="31"/>
      <c r="AP72" s="31">
        <f t="shared" si="47"/>
        <v>8</v>
      </c>
      <c r="AQ72" s="31"/>
      <c r="AR72" s="31"/>
      <c r="AS72" s="31">
        <f t="shared" si="48"/>
        <v>0</v>
      </c>
      <c r="AT72" s="31"/>
      <c r="AU72" s="31"/>
      <c r="AV72" s="31" t="e">
        <f xml:space="preserve"> IF(#REF!=0, 0,IF(#REF!&gt;0, IF(#REF!&lt;=15,15-#REF!,IF(#REF!&lt;=30,30-#REF!,IF(#REF!&lt;=45,45-#REF!, 0)))))</f>
        <v>#REF!</v>
      </c>
      <c r="AW72" s="31"/>
      <c r="AX72" s="31"/>
      <c r="AY72" s="31"/>
      <c r="AZ72" s="31"/>
      <c r="BA72" s="31"/>
      <c r="BB72" s="31"/>
      <c r="BC72" s="31"/>
      <c r="BD72" s="31"/>
    </row>
    <row r="73" spans="1:85" ht="12" customHeight="1" x14ac:dyDescent="0.25">
      <c r="A73" s="88" t="s">
        <v>88</v>
      </c>
      <c r="B73" s="49"/>
      <c r="C73" s="57">
        <v>0</v>
      </c>
      <c r="D73" s="56">
        <v>8</v>
      </c>
      <c r="E73" s="57">
        <v>0</v>
      </c>
      <c r="F73" s="56">
        <v>14</v>
      </c>
      <c r="G73" s="57">
        <f t="shared" si="71"/>
        <v>5</v>
      </c>
      <c r="H73" s="56">
        <v>14</v>
      </c>
      <c r="I73" s="57">
        <f t="shared" si="72"/>
        <v>3</v>
      </c>
      <c r="J73" s="49">
        <v>12</v>
      </c>
      <c r="K73" s="50"/>
      <c r="L73" s="51"/>
      <c r="M73" s="55">
        <f t="shared" si="73"/>
        <v>1</v>
      </c>
      <c r="N73" s="50">
        <v>1</v>
      </c>
      <c r="O73" s="52"/>
      <c r="P73" s="55">
        <f t="shared" si="50"/>
        <v>9</v>
      </c>
      <c r="Q73" s="50">
        <v>9</v>
      </c>
      <c r="R73" s="52">
        <v>0</v>
      </c>
      <c r="S73" s="55">
        <f t="shared" si="51"/>
        <v>9</v>
      </c>
      <c r="T73" s="50">
        <v>9</v>
      </c>
      <c r="U73" s="52">
        <v>0</v>
      </c>
      <c r="V73" s="55">
        <f t="shared" si="52"/>
        <v>11</v>
      </c>
      <c r="W73" s="50">
        <v>11</v>
      </c>
      <c r="X73" s="52">
        <v>0</v>
      </c>
      <c r="Y73" s="55">
        <f t="shared" si="53"/>
        <v>0</v>
      </c>
      <c r="Z73" s="50">
        <v>0</v>
      </c>
      <c r="AA73" s="52">
        <v>0</v>
      </c>
      <c r="AB73" s="60">
        <f t="shared" si="54"/>
        <v>30</v>
      </c>
      <c r="AC73" s="40">
        <f t="shared" si="74"/>
        <v>30</v>
      </c>
      <c r="AD73" s="43">
        <f t="shared" si="74"/>
        <v>0</v>
      </c>
      <c r="AE73" s="45"/>
      <c r="AG73" s="31"/>
      <c r="AH73" s="31"/>
      <c r="AI73" s="31"/>
      <c r="AJ73" s="31"/>
      <c r="AK73" s="31"/>
      <c r="AL73" s="31"/>
      <c r="AM73" s="31">
        <f t="shared" si="46"/>
        <v>6</v>
      </c>
      <c r="AN73" s="31"/>
      <c r="AO73" s="31"/>
      <c r="AP73" s="31">
        <f t="shared" si="47"/>
        <v>4</v>
      </c>
      <c r="AQ73" s="31"/>
      <c r="AR73" s="31"/>
      <c r="AS73" s="31">
        <f t="shared" si="48"/>
        <v>0</v>
      </c>
      <c r="AT73" s="31"/>
      <c r="AU73" s="31"/>
      <c r="AV73" s="31" t="e">
        <f xml:space="preserve"> IF(#REF!=0, 0,IF(#REF!&gt;0, IF(#REF!&lt;=15,15-#REF!,IF(#REF!&lt;=30,30-#REF!,IF(#REF!&lt;=45,45-#REF!, 0)))))</f>
        <v>#REF!</v>
      </c>
      <c r="AW73" s="31"/>
      <c r="AX73" s="31"/>
      <c r="AY73" s="31"/>
      <c r="AZ73" s="31"/>
      <c r="BA73" s="31"/>
      <c r="BB73" s="31"/>
      <c r="BC73" s="31"/>
      <c r="BD73" s="31"/>
    </row>
    <row r="74" spans="1:85" ht="12.75" customHeight="1" x14ac:dyDescent="0.25">
      <c r="A74" s="38" t="s">
        <v>89</v>
      </c>
      <c r="B74" s="46">
        <v>20</v>
      </c>
      <c r="C74" s="40">
        <v>0</v>
      </c>
      <c r="D74" s="46">
        <v>20</v>
      </c>
      <c r="E74" s="40">
        <f t="shared" si="70"/>
        <v>1</v>
      </c>
      <c r="F74" s="46">
        <v>15</v>
      </c>
      <c r="G74" s="40">
        <f t="shared" si="71"/>
        <v>5</v>
      </c>
      <c r="H74" s="46">
        <v>18</v>
      </c>
      <c r="I74" s="40">
        <f t="shared" si="72"/>
        <v>5</v>
      </c>
      <c r="J74" s="46"/>
      <c r="K74" s="40"/>
      <c r="L74" s="41"/>
      <c r="M74" s="42">
        <f t="shared" si="73"/>
        <v>0</v>
      </c>
      <c r="N74" s="40"/>
      <c r="O74" s="43">
        <v>0</v>
      </c>
      <c r="P74" s="42">
        <f t="shared" si="50"/>
        <v>19</v>
      </c>
      <c r="Q74" s="40">
        <v>19</v>
      </c>
      <c r="R74" s="43">
        <v>0</v>
      </c>
      <c r="S74" s="42">
        <f t="shared" si="51"/>
        <v>10</v>
      </c>
      <c r="T74" s="40">
        <v>10</v>
      </c>
      <c r="U74" s="43">
        <v>0</v>
      </c>
      <c r="V74" s="42">
        <f t="shared" si="52"/>
        <v>13</v>
      </c>
      <c r="W74" s="40">
        <v>13</v>
      </c>
      <c r="X74" s="43">
        <v>0</v>
      </c>
      <c r="Y74" s="42"/>
      <c r="Z74" s="40"/>
      <c r="AA74" s="43"/>
      <c r="AB74" s="44">
        <f t="shared" si="54"/>
        <v>42</v>
      </c>
      <c r="AC74" s="40">
        <f t="shared" si="74"/>
        <v>42</v>
      </c>
      <c r="AD74" s="43">
        <f t="shared" si="74"/>
        <v>0</v>
      </c>
      <c r="AE74" s="45"/>
      <c r="AG74" s="31"/>
      <c r="AH74" s="31"/>
      <c r="AI74" s="31">
        <v>5</v>
      </c>
      <c r="AJ74" s="31"/>
      <c r="AK74" s="31"/>
      <c r="AL74" s="31"/>
      <c r="AM74" s="31">
        <f t="shared" si="46"/>
        <v>5</v>
      </c>
      <c r="AN74" s="31"/>
      <c r="AO74" s="31"/>
      <c r="AP74" s="31">
        <f t="shared" si="47"/>
        <v>2</v>
      </c>
      <c r="AQ74" s="31"/>
      <c r="AR74" s="31"/>
      <c r="AS74" s="31">
        <f t="shared" si="48"/>
        <v>0</v>
      </c>
      <c r="AT74" s="31"/>
      <c r="AU74" s="31"/>
      <c r="AV74" s="31" t="e">
        <f xml:space="preserve"> IF(#REF!=0, 0,IF(#REF!&gt;0, IF(#REF!&lt;=15,15-#REF!,IF(#REF!&lt;=30,30-#REF!,IF(#REF!&lt;=45,45-#REF!, 0)))))</f>
        <v>#REF!</v>
      </c>
      <c r="AW74" s="31"/>
      <c r="AX74" s="31"/>
      <c r="AY74" s="31"/>
      <c r="AZ74" s="31"/>
      <c r="BA74" s="31"/>
      <c r="BB74" s="31"/>
      <c r="BC74" s="31"/>
      <c r="BD74" s="31"/>
    </row>
    <row r="75" spans="1:85" ht="12" customHeight="1" x14ac:dyDescent="0.25">
      <c r="A75" s="38" t="s">
        <v>90</v>
      </c>
      <c r="B75" s="39">
        <v>0</v>
      </c>
      <c r="C75" s="40">
        <f t="shared" ref="C75" si="75">B75-N75</f>
        <v>0</v>
      </c>
      <c r="D75" s="39">
        <v>0</v>
      </c>
      <c r="E75" s="40">
        <f t="shared" si="70"/>
        <v>0</v>
      </c>
      <c r="F75" s="39">
        <v>0</v>
      </c>
      <c r="G75" s="40">
        <f t="shared" si="71"/>
        <v>0</v>
      </c>
      <c r="H75" s="39"/>
      <c r="I75" s="40">
        <f t="shared" si="72"/>
        <v>0</v>
      </c>
      <c r="J75" s="39">
        <v>20</v>
      </c>
      <c r="K75" s="40"/>
      <c r="L75" s="41"/>
      <c r="M75" s="42">
        <f t="shared" si="73"/>
        <v>0</v>
      </c>
      <c r="N75" s="40"/>
      <c r="O75" s="43"/>
      <c r="P75" s="42">
        <f t="shared" si="50"/>
        <v>0</v>
      </c>
      <c r="Q75" s="40"/>
      <c r="R75" s="43"/>
      <c r="S75" s="42">
        <f t="shared" si="51"/>
        <v>0</v>
      </c>
      <c r="T75" s="40">
        <v>0</v>
      </c>
      <c r="U75" s="43">
        <v>0</v>
      </c>
      <c r="V75" s="42">
        <f t="shared" si="52"/>
        <v>0</v>
      </c>
      <c r="W75" s="40">
        <v>0</v>
      </c>
      <c r="X75" s="43">
        <v>0</v>
      </c>
      <c r="Y75" s="42">
        <f t="shared" si="53"/>
        <v>1</v>
      </c>
      <c r="Z75" s="40">
        <v>1</v>
      </c>
      <c r="AA75" s="43">
        <v>0</v>
      </c>
      <c r="AB75" s="44">
        <f t="shared" si="54"/>
        <v>1</v>
      </c>
      <c r="AC75" s="40">
        <f t="shared" ref="AC75:AD77" si="76">N75+Q75+T75+W75+Z75</f>
        <v>1</v>
      </c>
      <c r="AD75" s="43">
        <f t="shared" si="76"/>
        <v>0</v>
      </c>
      <c r="AE75" s="45"/>
      <c r="AG75" s="31"/>
      <c r="AH75" s="31"/>
      <c r="AI75" s="31"/>
      <c r="AJ75" s="31"/>
      <c r="AK75" s="31"/>
      <c r="AL75" s="31"/>
      <c r="AM75" s="31">
        <f t="shared" si="46"/>
        <v>0</v>
      </c>
      <c r="AN75" s="31"/>
      <c r="AO75" s="31"/>
      <c r="AP75" s="31">
        <f t="shared" si="47"/>
        <v>0</v>
      </c>
      <c r="AQ75" s="31"/>
      <c r="AR75" s="31"/>
      <c r="AS75" s="31">
        <f t="shared" si="48"/>
        <v>14</v>
      </c>
      <c r="AT75" s="31"/>
      <c r="AU75" s="31"/>
      <c r="AV75" s="31" t="e">
        <f xml:space="preserve"> IF(#REF!=0, 0,IF(#REF!&gt;0, IF(#REF!&lt;=15,15-#REF!,IF(#REF!&lt;=30,30-#REF!,IF(#REF!&lt;=45,45-#REF!, 0)))))</f>
        <v>#REF!</v>
      </c>
      <c r="AW75" s="31"/>
      <c r="AX75" s="31"/>
      <c r="AY75" s="31"/>
      <c r="AZ75" s="31"/>
      <c r="BA75" s="31"/>
      <c r="BB75" s="31"/>
      <c r="BC75" s="31"/>
      <c r="BD75" s="31"/>
    </row>
    <row r="76" spans="1:85" ht="12" hidden="1" customHeight="1" x14ac:dyDescent="0.25">
      <c r="A76" s="38" t="s">
        <v>91</v>
      </c>
      <c r="B76" s="56">
        <v>0</v>
      </c>
      <c r="C76" s="40">
        <v>0</v>
      </c>
      <c r="D76" s="56">
        <v>0</v>
      </c>
      <c r="E76" s="40">
        <f t="shared" si="70"/>
        <v>0</v>
      </c>
      <c r="F76" s="39">
        <v>0</v>
      </c>
      <c r="G76" s="40">
        <f t="shared" si="71"/>
        <v>0</v>
      </c>
      <c r="H76" s="39"/>
      <c r="I76" s="40">
        <f t="shared" si="72"/>
        <v>0</v>
      </c>
      <c r="J76" s="56">
        <v>20</v>
      </c>
      <c r="K76" s="57"/>
      <c r="L76" s="58"/>
      <c r="M76" s="42">
        <f t="shared" si="73"/>
        <v>0</v>
      </c>
      <c r="N76" s="57"/>
      <c r="O76" s="59"/>
      <c r="P76" s="42">
        <f t="shared" si="50"/>
        <v>0</v>
      </c>
      <c r="Q76" s="57"/>
      <c r="R76" s="59"/>
      <c r="S76" s="42">
        <f t="shared" si="51"/>
        <v>0</v>
      </c>
      <c r="T76" s="57">
        <v>0</v>
      </c>
      <c r="U76" s="59">
        <v>0</v>
      </c>
      <c r="V76" s="42">
        <f t="shared" si="52"/>
        <v>0</v>
      </c>
      <c r="W76" s="57"/>
      <c r="X76" s="59"/>
      <c r="Y76" s="42">
        <f t="shared" si="53"/>
        <v>0</v>
      </c>
      <c r="Z76" s="57">
        <v>0</v>
      </c>
      <c r="AA76" s="59">
        <v>0</v>
      </c>
      <c r="AB76" s="44">
        <f t="shared" si="54"/>
        <v>0</v>
      </c>
      <c r="AC76" s="40">
        <f t="shared" si="76"/>
        <v>0</v>
      </c>
      <c r="AD76" s="43">
        <f t="shared" si="76"/>
        <v>0</v>
      </c>
      <c r="AE76" s="45"/>
      <c r="AG76" s="31"/>
      <c r="AH76" s="31"/>
      <c r="AI76" s="31"/>
      <c r="AJ76" s="31"/>
      <c r="AK76" s="31"/>
      <c r="AL76" s="31"/>
      <c r="AM76" s="31">
        <f t="shared" si="46"/>
        <v>0</v>
      </c>
      <c r="AN76" s="31"/>
      <c r="AO76" s="31"/>
      <c r="AP76" s="31">
        <f t="shared" si="47"/>
        <v>0</v>
      </c>
      <c r="AQ76" s="31"/>
      <c r="AR76" s="31"/>
      <c r="AS76" s="31">
        <f t="shared" si="48"/>
        <v>0</v>
      </c>
      <c r="AT76" s="31"/>
      <c r="AU76" s="31"/>
      <c r="AV76" s="31" t="e">
        <f xml:space="preserve"> IF(#REF!=0, 0,IF(#REF!&gt;0, IF(#REF!&lt;=15,15-#REF!,IF(#REF!&lt;=30,30-#REF!,IF(#REF!&lt;=45,45-#REF!, 0)))))</f>
        <v>#REF!</v>
      </c>
      <c r="AW76" s="31"/>
      <c r="AX76" s="31"/>
      <c r="AY76" s="31"/>
      <c r="AZ76" s="31"/>
      <c r="BA76" s="31"/>
      <c r="BB76" s="31"/>
      <c r="BC76" s="31"/>
      <c r="BD76" s="31"/>
    </row>
    <row r="77" spans="1:85" ht="12" customHeight="1" x14ac:dyDescent="0.25">
      <c r="A77" s="38" t="s">
        <v>92</v>
      </c>
      <c r="B77" s="46">
        <v>22</v>
      </c>
      <c r="C77" s="40">
        <v>0</v>
      </c>
      <c r="D77" s="46">
        <v>21</v>
      </c>
      <c r="E77" s="40">
        <f t="shared" si="70"/>
        <v>2</v>
      </c>
      <c r="F77" s="46">
        <v>25</v>
      </c>
      <c r="G77" s="40">
        <f t="shared" si="71"/>
        <v>10</v>
      </c>
      <c r="H77" s="46">
        <v>30</v>
      </c>
      <c r="I77" s="40">
        <v>10</v>
      </c>
      <c r="J77" s="46">
        <v>20</v>
      </c>
      <c r="K77" s="40"/>
      <c r="L77" s="41"/>
      <c r="M77" s="42">
        <f t="shared" si="73"/>
        <v>1</v>
      </c>
      <c r="N77" s="40">
        <v>1</v>
      </c>
      <c r="O77" s="43">
        <v>0</v>
      </c>
      <c r="P77" s="42">
        <f t="shared" si="50"/>
        <v>19</v>
      </c>
      <c r="Q77" s="40">
        <v>19</v>
      </c>
      <c r="R77" s="43">
        <v>0</v>
      </c>
      <c r="S77" s="42">
        <f t="shared" si="51"/>
        <v>15</v>
      </c>
      <c r="T77" s="40">
        <v>15</v>
      </c>
      <c r="U77" s="43">
        <v>0</v>
      </c>
      <c r="V77" s="42">
        <f t="shared" si="52"/>
        <v>7</v>
      </c>
      <c r="W77" s="40">
        <v>7</v>
      </c>
      <c r="X77" s="43">
        <v>0</v>
      </c>
      <c r="Y77" s="42">
        <f t="shared" si="53"/>
        <v>0</v>
      </c>
      <c r="Z77" s="40">
        <v>0</v>
      </c>
      <c r="AA77" s="43">
        <v>0</v>
      </c>
      <c r="AB77" s="44">
        <f t="shared" si="54"/>
        <v>42</v>
      </c>
      <c r="AC77" s="40">
        <f t="shared" si="76"/>
        <v>42</v>
      </c>
      <c r="AD77" s="43">
        <f t="shared" si="76"/>
        <v>0</v>
      </c>
      <c r="AE77" s="45"/>
      <c r="AG77" s="31"/>
      <c r="AH77" s="31"/>
      <c r="AI77" s="31">
        <v>8</v>
      </c>
      <c r="AJ77" s="31"/>
      <c r="AK77" s="31"/>
      <c r="AL77" s="31"/>
      <c r="AM77" s="31">
        <f t="shared" si="46"/>
        <v>0</v>
      </c>
      <c r="AN77" s="31"/>
      <c r="AO77" s="31"/>
      <c r="AP77" s="31">
        <f t="shared" si="47"/>
        <v>8</v>
      </c>
      <c r="AQ77" s="31"/>
      <c r="AR77" s="31"/>
      <c r="AS77" s="31">
        <f t="shared" si="48"/>
        <v>0</v>
      </c>
      <c r="AT77" s="31"/>
      <c r="AU77" s="31"/>
      <c r="AV77" s="31" t="e">
        <f xml:space="preserve"> IF(#REF!=0, 0,IF(#REF!&gt;0, IF(#REF!&lt;=15,15-#REF!,IF(#REF!&lt;=30,30-#REF!,IF(#REF!&lt;=45,45-#REF!, 0)))))</f>
        <v>#REF!</v>
      </c>
      <c r="AW77" s="31"/>
      <c r="AX77" s="31"/>
      <c r="AY77" s="31"/>
      <c r="AZ77" s="31"/>
      <c r="BA77" s="31"/>
      <c r="BB77" s="31"/>
      <c r="BC77" s="31"/>
      <c r="BD77" s="31"/>
    </row>
    <row r="78" spans="1:85" s="36" customFormat="1" ht="0.75" hidden="1" customHeight="1" x14ac:dyDescent="0.25">
      <c r="A78" s="32" t="s">
        <v>93</v>
      </c>
      <c r="B78" s="33">
        <f>B79</f>
        <v>25</v>
      </c>
      <c r="C78" s="33">
        <f t="shared" ref="C78:AD78" si="77">C79</f>
        <v>0</v>
      </c>
      <c r="D78" s="33">
        <f>D79</f>
        <v>25</v>
      </c>
      <c r="E78" s="33">
        <f t="shared" si="77"/>
        <v>3</v>
      </c>
      <c r="F78" s="33">
        <f t="shared" si="77"/>
        <v>0</v>
      </c>
      <c r="G78" s="33">
        <f t="shared" si="77"/>
        <v>0</v>
      </c>
      <c r="H78" s="33">
        <f t="shared" si="77"/>
        <v>0</v>
      </c>
      <c r="I78" s="33">
        <f t="shared" si="77"/>
        <v>0</v>
      </c>
      <c r="J78" s="33">
        <f t="shared" si="77"/>
        <v>0</v>
      </c>
      <c r="K78" s="33">
        <f t="shared" si="77"/>
        <v>0</v>
      </c>
      <c r="L78" s="34">
        <f t="shared" si="77"/>
        <v>0</v>
      </c>
      <c r="M78" s="33">
        <f t="shared" si="77"/>
        <v>0</v>
      </c>
      <c r="N78" s="33">
        <f t="shared" si="77"/>
        <v>0</v>
      </c>
      <c r="O78" s="33">
        <f t="shared" si="77"/>
        <v>0</v>
      </c>
      <c r="P78" s="33">
        <f t="shared" si="77"/>
        <v>26</v>
      </c>
      <c r="Q78" s="33">
        <f t="shared" si="77"/>
        <v>22</v>
      </c>
      <c r="R78" s="33">
        <f t="shared" si="77"/>
        <v>4</v>
      </c>
      <c r="S78" s="33">
        <f t="shared" si="77"/>
        <v>0</v>
      </c>
      <c r="T78" s="33">
        <f t="shared" si="77"/>
        <v>0</v>
      </c>
      <c r="U78" s="33">
        <f t="shared" si="77"/>
        <v>0</v>
      </c>
      <c r="V78" s="33">
        <f t="shared" si="77"/>
        <v>4</v>
      </c>
      <c r="W78" s="33">
        <f t="shared" si="77"/>
        <v>0</v>
      </c>
      <c r="X78" s="33">
        <f t="shared" si="77"/>
        <v>4</v>
      </c>
      <c r="Y78" s="33">
        <f t="shared" si="77"/>
        <v>0</v>
      </c>
      <c r="Z78" s="33">
        <f t="shared" si="77"/>
        <v>0</v>
      </c>
      <c r="AA78" s="33">
        <f t="shared" si="77"/>
        <v>0</v>
      </c>
      <c r="AB78" s="33">
        <f t="shared" si="77"/>
        <v>30</v>
      </c>
      <c r="AC78" s="33">
        <f t="shared" si="77"/>
        <v>22</v>
      </c>
      <c r="AD78" s="33">
        <f t="shared" si="77"/>
        <v>8</v>
      </c>
      <c r="AE78" s="85"/>
      <c r="AF78" s="30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</row>
    <row r="79" spans="1:85" ht="12" customHeight="1" x14ac:dyDescent="0.25">
      <c r="A79" s="89" t="s">
        <v>94</v>
      </c>
      <c r="B79" s="39">
        <v>25</v>
      </c>
      <c r="C79" s="40">
        <v>0</v>
      </c>
      <c r="D79" s="39">
        <v>25</v>
      </c>
      <c r="E79" s="40">
        <f>D79-Q79</f>
        <v>3</v>
      </c>
      <c r="F79" s="39">
        <v>0</v>
      </c>
      <c r="G79" s="40">
        <f>F79-T79</f>
        <v>0</v>
      </c>
      <c r="H79" s="39">
        <v>0</v>
      </c>
      <c r="I79" s="40">
        <f>H79-W79</f>
        <v>0</v>
      </c>
      <c r="J79" s="39"/>
      <c r="K79" s="40">
        <f>J79-Z79</f>
        <v>0</v>
      </c>
      <c r="L79" s="41"/>
      <c r="M79" s="42">
        <f>N79+O79</f>
        <v>0</v>
      </c>
      <c r="N79" s="40"/>
      <c r="O79" s="43"/>
      <c r="P79" s="42">
        <f>Q79+R79</f>
        <v>26</v>
      </c>
      <c r="Q79" s="40">
        <v>22</v>
      </c>
      <c r="R79" s="43">
        <v>4</v>
      </c>
      <c r="S79" s="42">
        <f>T79+U79</f>
        <v>0</v>
      </c>
      <c r="T79" s="40"/>
      <c r="U79" s="43"/>
      <c r="V79" s="42">
        <f>W79+X79</f>
        <v>4</v>
      </c>
      <c r="W79" s="40">
        <v>0</v>
      </c>
      <c r="X79" s="43">
        <v>4</v>
      </c>
      <c r="Y79" s="42">
        <f>Z79+AA79</f>
        <v>0</v>
      </c>
      <c r="Z79" s="40"/>
      <c r="AA79" s="43">
        <v>0</v>
      </c>
      <c r="AB79" s="44">
        <f>AC79+AD79</f>
        <v>30</v>
      </c>
      <c r="AC79" s="40">
        <f>N79+Q79+T79+W79</f>
        <v>22</v>
      </c>
      <c r="AD79" s="43">
        <f>O79+R79+U79+X79</f>
        <v>8</v>
      </c>
      <c r="AE79" s="45"/>
      <c r="AF79" s="30"/>
      <c r="AG79" s="31"/>
      <c r="AH79" s="31"/>
      <c r="AI79" s="31">
        <v>5</v>
      </c>
      <c r="AJ79" s="31"/>
      <c r="AK79" s="31"/>
      <c r="AL79" s="31"/>
      <c r="AM79" s="31">
        <f xml:space="preserve"> IF(S79=0, 0,IF(S79&gt;0, IF(S79&lt;=15,15-S79,IF(S79&lt;=30,30-S79,IF(S79&lt;=45,45-S79, 0)))))</f>
        <v>0</v>
      </c>
      <c r="AN79" s="31"/>
      <c r="AO79" s="31"/>
      <c r="AP79" s="31">
        <f xml:space="preserve"> IF(V79=0, 0,IF(V79&gt;0, IF(V79&lt;=15,15-V79,IF(V79&lt;=30,30-V79,IF(V79&lt;=45,45-V79, 0)))))</f>
        <v>11</v>
      </c>
      <c r="AQ79" s="31"/>
      <c r="AR79" s="31"/>
      <c r="AS79" s="31">
        <f xml:space="preserve"> IF(Y79=0, 0,IF(Y79&gt;0, IF(Y79&lt;=15,15-Y79,IF(Y79&lt;=30,30-Y79,IF(Y79&lt;=45,45-Y79, 0)))))</f>
        <v>0</v>
      </c>
      <c r="AT79" s="31"/>
      <c r="AU79" s="31"/>
      <c r="AV79" s="31" t="e">
        <f xml:space="preserve"> IF(#REF!=0, 0,IF(#REF!&gt;0, IF(#REF!&lt;=15,15-#REF!,IF(#REF!&lt;=30,30-#REF!,IF(#REF!&lt;=45,45-#REF!, 0)))))</f>
        <v>#REF!</v>
      </c>
      <c r="AW79" s="31"/>
      <c r="AX79" s="31"/>
      <c r="AY79" s="31"/>
      <c r="AZ79" s="31"/>
      <c r="BA79" s="31"/>
      <c r="BB79" s="31"/>
      <c r="BC79" s="31"/>
      <c r="BD79" s="31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</row>
    <row r="80" spans="1:85" s="36" customFormat="1" ht="12" hidden="1" customHeight="1" x14ac:dyDescent="0.25">
      <c r="A80" s="32" t="s">
        <v>64</v>
      </c>
      <c r="B80" s="64">
        <f>B82+B81+B83+B84+B85+B86+B87</f>
        <v>37</v>
      </c>
      <c r="C80" s="64">
        <f t="shared" ref="C80:AD80" si="78">C82+C81+C83+C84+C85+C86+C87</f>
        <v>0</v>
      </c>
      <c r="D80" s="64">
        <f t="shared" si="78"/>
        <v>36</v>
      </c>
      <c r="E80" s="64">
        <f t="shared" si="78"/>
        <v>4</v>
      </c>
      <c r="F80" s="64">
        <f t="shared" si="78"/>
        <v>0</v>
      </c>
      <c r="G80" s="64">
        <f t="shared" si="78"/>
        <v>0</v>
      </c>
      <c r="H80" s="64">
        <f t="shared" si="78"/>
        <v>0</v>
      </c>
      <c r="I80" s="64">
        <f t="shared" si="78"/>
        <v>0</v>
      </c>
      <c r="J80" s="64">
        <f t="shared" si="78"/>
        <v>0</v>
      </c>
      <c r="K80" s="64">
        <f t="shared" si="78"/>
        <v>0</v>
      </c>
      <c r="L80" s="64">
        <f t="shared" si="78"/>
        <v>0</v>
      </c>
      <c r="M80" s="64">
        <f t="shared" si="78"/>
        <v>4</v>
      </c>
      <c r="N80" s="64">
        <f t="shared" si="78"/>
        <v>4</v>
      </c>
      <c r="O80" s="64">
        <f t="shared" si="78"/>
        <v>0</v>
      </c>
      <c r="P80" s="64">
        <f t="shared" si="78"/>
        <v>33</v>
      </c>
      <c r="Q80" s="64">
        <f t="shared" si="78"/>
        <v>32</v>
      </c>
      <c r="R80" s="64">
        <f t="shared" si="78"/>
        <v>1</v>
      </c>
      <c r="S80" s="64">
        <f t="shared" si="78"/>
        <v>1</v>
      </c>
      <c r="T80" s="64">
        <f t="shared" si="78"/>
        <v>1</v>
      </c>
      <c r="U80" s="64">
        <f t="shared" si="78"/>
        <v>0</v>
      </c>
      <c r="V80" s="64">
        <f t="shared" si="78"/>
        <v>0</v>
      </c>
      <c r="W80" s="64">
        <f t="shared" si="78"/>
        <v>0</v>
      </c>
      <c r="X80" s="64">
        <f t="shared" si="78"/>
        <v>0</v>
      </c>
      <c r="Y80" s="64">
        <f t="shared" si="78"/>
        <v>0</v>
      </c>
      <c r="Z80" s="64">
        <f t="shared" si="78"/>
        <v>0</v>
      </c>
      <c r="AA80" s="64">
        <f t="shared" si="78"/>
        <v>0</v>
      </c>
      <c r="AB80" s="64">
        <f t="shared" si="78"/>
        <v>38</v>
      </c>
      <c r="AC80" s="64">
        <f t="shared" si="78"/>
        <v>37</v>
      </c>
      <c r="AD80" s="64">
        <f t="shared" si="78"/>
        <v>1</v>
      </c>
      <c r="AE80" s="65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</row>
    <row r="81" spans="1:85" s="30" customFormat="1" ht="12" customHeight="1" x14ac:dyDescent="0.25">
      <c r="A81" s="38" t="s">
        <v>95</v>
      </c>
      <c r="B81" s="39">
        <v>10</v>
      </c>
      <c r="C81" s="67">
        <v>0</v>
      </c>
      <c r="D81" s="46">
        <v>8</v>
      </c>
      <c r="E81" s="67">
        <f t="shared" ref="E81:E87" si="79">D81-Q81</f>
        <v>1</v>
      </c>
      <c r="F81" s="39">
        <v>0</v>
      </c>
      <c r="G81" s="90"/>
      <c r="H81" s="39"/>
      <c r="I81" s="90"/>
      <c r="J81" s="39"/>
      <c r="K81" s="90"/>
      <c r="L81" s="80"/>
      <c r="M81" s="39">
        <f>N81+O81</f>
        <v>2</v>
      </c>
      <c r="N81" s="90">
        <v>2</v>
      </c>
      <c r="O81" s="91"/>
      <c r="P81" s="39">
        <f>Q81+R81</f>
        <v>8</v>
      </c>
      <c r="Q81" s="90">
        <v>7</v>
      </c>
      <c r="R81" s="91">
        <v>1</v>
      </c>
      <c r="S81" s="39">
        <f>T81+U81</f>
        <v>0</v>
      </c>
      <c r="T81" s="90">
        <v>0</v>
      </c>
      <c r="U81" s="91">
        <v>0</v>
      </c>
      <c r="V81" s="39"/>
      <c r="W81" s="90"/>
      <c r="X81" s="91"/>
      <c r="Y81" s="39"/>
      <c r="Z81" s="90"/>
      <c r="AA81" s="91"/>
      <c r="AB81" s="39">
        <f>AC81+AD81</f>
        <v>10</v>
      </c>
      <c r="AC81" s="90">
        <f>N81+Q81+T81+W81</f>
        <v>9</v>
      </c>
      <c r="AD81" s="91">
        <f>O81+R81+U81+X81</f>
        <v>1</v>
      </c>
      <c r="AE81" s="92"/>
      <c r="AG81" s="56"/>
      <c r="AH81" s="56"/>
      <c r="AI81" s="56">
        <v>5</v>
      </c>
      <c r="AJ81" s="56"/>
      <c r="AK81" s="56"/>
      <c r="AL81" s="56"/>
      <c r="AM81" s="31">
        <f t="shared" ref="AM81:AM87" si="80">IF(S81=0,0,IF(S81&gt;0,IF(S81&lt;=15,15-S81,IF(S81&lt;=25,25-S81,0))))</f>
        <v>0</v>
      </c>
      <c r="AN81" s="56"/>
      <c r="AO81" s="56"/>
      <c r="AP81" s="31">
        <f t="shared" ref="AP81:AP87" si="81">IF(V81=0,0,IF(V81&gt;0,IF(V81&lt;=15,15-V81,IF(V81&lt;=25,25-V81,0))))</f>
        <v>0</v>
      </c>
      <c r="AQ81" s="56"/>
      <c r="AR81" s="56"/>
      <c r="AS81" s="31">
        <f t="shared" ref="AS81:AS87" si="82">IF(Y81=0,0,IF(Y81&gt;0,IF(Y81&lt;=15,15-Y81,IF(Y81&lt;=25,25-Y81,0))))</f>
        <v>0</v>
      </c>
      <c r="AT81" s="56"/>
      <c r="AU81" s="56"/>
      <c r="AV81" s="31" t="e">
        <f>IF(#REF!=0,0,IF(#REF!&gt;0,IF(#REF!&lt;=15,15-#REF!,IF(#REF!&lt;=25,25-#REF!,0))))</f>
        <v>#REF!</v>
      </c>
      <c r="AW81" s="56"/>
      <c r="AX81" s="56"/>
      <c r="AY81" s="56"/>
      <c r="AZ81" s="56"/>
      <c r="BA81" s="56"/>
      <c r="BB81" s="56"/>
      <c r="BC81" s="56"/>
      <c r="BD81" s="56"/>
    </row>
    <row r="82" spans="1:85" s="30" customFormat="1" ht="12" hidden="1" customHeight="1" x14ac:dyDescent="0.25">
      <c r="A82" s="38" t="s">
        <v>96</v>
      </c>
      <c r="B82" s="39">
        <v>10</v>
      </c>
      <c r="C82" s="67">
        <v>0</v>
      </c>
      <c r="D82" s="46"/>
      <c r="E82" s="67">
        <v>0</v>
      </c>
      <c r="F82" s="39"/>
      <c r="G82" s="90"/>
      <c r="H82" s="39"/>
      <c r="I82" s="90"/>
      <c r="J82" s="39"/>
      <c r="K82" s="90"/>
      <c r="L82" s="80"/>
      <c r="M82" s="39">
        <f>N82+O82</f>
        <v>0</v>
      </c>
      <c r="N82" s="90"/>
      <c r="O82" s="91"/>
      <c r="P82" s="39"/>
      <c r="Q82" s="90"/>
      <c r="R82" s="91"/>
      <c r="S82" s="39"/>
      <c r="T82" s="90"/>
      <c r="U82" s="91"/>
      <c r="V82" s="39"/>
      <c r="W82" s="90"/>
      <c r="X82" s="91"/>
      <c r="Y82" s="39"/>
      <c r="Z82" s="90"/>
      <c r="AA82" s="91"/>
      <c r="AB82" s="39">
        <f>AC82+AD82</f>
        <v>0</v>
      </c>
      <c r="AC82" s="90">
        <f t="shared" ref="AC82:AD87" si="83">N82+Q82+T82+W82</f>
        <v>0</v>
      </c>
      <c r="AD82" s="91">
        <f t="shared" si="83"/>
        <v>0</v>
      </c>
      <c r="AE82" s="92"/>
      <c r="AG82" s="56"/>
      <c r="AH82" s="56"/>
      <c r="AI82" s="56">
        <v>0</v>
      </c>
      <c r="AJ82" s="56"/>
      <c r="AK82" s="56"/>
      <c r="AL82" s="56"/>
      <c r="AM82" s="31"/>
      <c r="AN82" s="56"/>
      <c r="AO82" s="56"/>
      <c r="AP82" s="31"/>
      <c r="AQ82" s="56"/>
      <c r="AR82" s="56"/>
      <c r="AS82" s="31"/>
      <c r="AT82" s="56"/>
      <c r="AU82" s="56"/>
      <c r="AV82" s="31"/>
      <c r="AW82" s="56"/>
      <c r="AX82" s="56"/>
      <c r="AY82" s="56"/>
      <c r="AZ82" s="56"/>
      <c r="BA82" s="56"/>
      <c r="BB82" s="56"/>
      <c r="BC82" s="56"/>
      <c r="BD82" s="56"/>
    </row>
    <row r="83" spans="1:85" ht="12" customHeight="1" x14ac:dyDescent="0.25">
      <c r="A83" s="38" t="s">
        <v>97</v>
      </c>
      <c r="B83" s="39">
        <v>0</v>
      </c>
      <c r="C83" s="67">
        <v>0</v>
      </c>
      <c r="D83" s="46">
        <v>11</v>
      </c>
      <c r="E83" s="67">
        <f t="shared" si="79"/>
        <v>2</v>
      </c>
      <c r="F83" s="39">
        <v>0</v>
      </c>
      <c r="G83" s="90"/>
      <c r="H83" s="39"/>
      <c r="I83" s="40"/>
      <c r="J83" s="39"/>
      <c r="K83" s="40"/>
      <c r="L83" s="41"/>
      <c r="M83" s="44">
        <f t="shared" ref="M83:M87" si="84">N83+O83</f>
        <v>1</v>
      </c>
      <c r="N83" s="67">
        <v>1</v>
      </c>
      <c r="O83" s="68">
        <v>0</v>
      </c>
      <c r="P83" s="44">
        <f t="shared" ref="P83:P87" si="85">Q83+R83</f>
        <v>9</v>
      </c>
      <c r="Q83" s="67">
        <v>9</v>
      </c>
      <c r="R83" s="68">
        <v>0</v>
      </c>
      <c r="S83" s="44">
        <f t="shared" ref="S83:S87" si="86">T83+U83</f>
        <v>0</v>
      </c>
      <c r="T83" s="67">
        <v>0</v>
      </c>
      <c r="U83" s="68">
        <v>0</v>
      </c>
      <c r="V83" s="44">
        <f t="shared" ref="V83:V87" si="87">W83+X83</f>
        <v>0</v>
      </c>
      <c r="W83" s="67">
        <v>0</v>
      </c>
      <c r="X83" s="68">
        <v>0</v>
      </c>
      <c r="Y83" s="44">
        <f t="shared" ref="Y83:Y87" si="88">Z83+AA83</f>
        <v>0</v>
      </c>
      <c r="Z83" s="67">
        <v>0</v>
      </c>
      <c r="AA83" s="68">
        <v>0</v>
      </c>
      <c r="AB83" s="44">
        <f t="shared" ref="AB83:AB87" si="89">AC83+AD83</f>
        <v>10</v>
      </c>
      <c r="AC83" s="90">
        <f t="shared" si="83"/>
        <v>10</v>
      </c>
      <c r="AD83" s="91">
        <f t="shared" si="83"/>
        <v>0</v>
      </c>
      <c r="AE83" s="76"/>
      <c r="AG83" s="31"/>
      <c r="AH83" s="31"/>
      <c r="AI83" s="31"/>
      <c r="AJ83" s="31"/>
      <c r="AK83" s="31"/>
      <c r="AL83" s="31"/>
      <c r="AM83" s="31">
        <f t="shared" si="80"/>
        <v>0</v>
      </c>
      <c r="AN83" s="31"/>
      <c r="AO83" s="31"/>
      <c r="AP83" s="31">
        <f t="shared" si="81"/>
        <v>0</v>
      </c>
      <c r="AQ83" s="31"/>
      <c r="AR83" s="31"/>
      <c r="AS83" s="31">
        <f t="shared" si="82"/>
        <v>0</v>
      </c>
      <c r="AT83" s="31"/>
      <c r="AU83" s="31"/>
      <c r="AV83" s="31" t="e">
        <f>IF(#REF!=0,0,IF(#REF!&gt;0,IF(#REF!&lt;=15,15-#REF!,IF(#REF!&lt;=25,25-#REF!,0))))</f>
        <v>#REF!</v>
      </c>
      <c r="AW83" s="31"/>
      <c r="AX83" s="31"/>
      <c r="AY83" s="31"/>
      <c r="AZ83" s="31"/>
      <c r="BA83" s="31"/>
      <c r="BB83" s="31"/>
      <c r="BC83" s="31"/>
      <c r="BD83" s="31"/>
    </row>
    <row r="84" spans="1:85" x14ac:dyDescent="0.25">
      <c r="A84" s="39" t="s">
        <v>98</v>
      </c>
      <c r="B84" s="39">
        <v>10</v>
      </c>
      <c r="C84" s="67">
        <v>0</v>
      </c>
      <c r="D84" s="46">
        <v>11</v>
      </c>
      <c r="E84" s="67">
        <f t="shared" si="79"/>
        <v>1</v>
      </c>
      <c r="F84" s="39">
        <v>0</v>
      </c>
      <c r="G84" s="90"/>
      <c r="H84" s="39"/>
      <c r="I84" s="40"/>
      <c r="J84" s="39"/>
      <c r="K84" s="40"/>
      <c r="L84" s="41"/>
      <c r="M84" s="44">
        <f t="shared" si="84"/>
        <v>1</v>
      </c>
      <c r="N84" s="67">
        <v>1</v>
      </c>
      <c r="O84" s="68">
        <v>0</v>
      </c>
      <c r="P84" s="44">
        <f t="shared" si="85"/>
        <v>10</v>
      </c>
      <c r="Q84" s="67">
        <v>10</v>
      </c>
      <c r="R84" s="68">
        <v>0</v>
      </c>
      <c r="S84" s="44"/>
      <c r="T84" s="67"/>
      <c r="U84" s="68"/>
      <c r="V84" s="44"/>
      <c r="W84" s="67"/>
      <c r="X84" s="68"/>
      <c r="Y84" s="44"/>
      <c r="Z84" s="67"/>
      <c r="AA84" s="68"/>
      <c r="AB84" s="44">
        <f t="shared" si="89"/>
        <v>11</v>
      </c>
      <c r="AC84" s="90">
        <f t="shared" si="83"/>
        <v>11</v>
      </c>
      <c r="AD84" s="91">
        <f t="shared" si="83"/>
        <v>0</v>
      </c>
      <c r="AE84" s="76"/>
      <c r="AG84" s="31"/>
      <c r="AH84" s="31"/>
      <c r="AI84" s="31">
        <v>4</v>
      </c>
      <c r="AJ84" s="31"/>
      <c r="AK84" s="31"/>
      <c r="AL84" s="31"/>
      <c r="AM84" s="31">
        <f t="shared" si="80"/>
        <v>0</v>
      </c>
      <c r="AN84" s="31"/>
      <c r="AO84" s="31"/>
      <c r="AP84" s="31">
        <f t="shared" si="81"/>
        <v>0</v>
      </c>
      <c r="AQ84" s="31"/>
      <c r="AR84" s="31"/>
      <c r="AS84" s="31">
        <f t="shared" si="82"/>
        <v>0</v>
      </c>
      <c r="AT84" s="31"/>
      <c r="AU84" s="31"/>
      <c r="AV84" s="31" t="e">
        <f>IF(#REF!=0,0,IF(#REF!&gt;0,IF(#REF!&lt;=15,15-#REF!,IF(#REF!&lt;=25,25-#REF!,0))))</f>
        <v>#REF!</v>
      </c>
      <c r="AW84" s="31"/>
      <c r="AX84" s="31"/>
      <c r="AY84" s="31"/>
      <c r="AZ84" s="31"/>
      <c r="BA84" s="31"/>
      <c r="BB84" s="31"/>
      <c r="BC84" s="31"/>
      <c r="BD84" s="31"/>
    </row>
    <row r="85" spans="1:85" x14ac:dyDescent="0.25">
      <c r="A85" s="39" t="s">
        <v>99</v>
      </c>
      <c r="B85" s="39">
        <v>0</v>
      </c>
      <c r="C85" s="67">
        <f t="shared" ref="C85:C86" si="90">B85-N85</f>
        <v>0</v>
      </c>
      <c r="D85" s="46">
        <v>0</v>
      </c>
      <c r="E85" s="67">
        <f t="shared" si="79"/>
        <v>0</v>
      </c>
      <c r="F85" s="39">
        <v>0</v>
      </c>
      <c r="G85" s="90"/>
      <c r="H85" s="39"/>
      <c r="I85" s="40"/>
      <c r="J85" s="39"/>
      <c r="K85" s="40"/>
      <c r="L85" s="41"/>
      <c r="M85" s="44">
        <f t="shared" si="84"/>
        <v>0</v>
      </c>
      <c r="N85" s="67">
        <v>0</v>
      </c>
      <c r="O85" s="68"/>
      <c r="P85" s="44">
        <f t="shared" si="85"/>
        <v>0</v>
      </c>
      <c r="Q85" s="67">
        <v>0</v>
      </c>
      <c r="R85" s="68"/>
      <c r="S85" s="44">
        <f t="shared" si="86"/>
        <v>1</v>
      </c>
      <c r="T85" s="67">
        <v>1</v>
      </c>
      <c r="U85" s="68">
        <v>0</v>
      </c>
      <c r="V85" s="44">
        <f t="shared" si="87"/>
        <v>0</v>
      </c>
      <c r="W85" s="67">
        <v>0</v>
      </c>
      <c r="X85" s="68">
        <v>0</v>
      </c>
      <c r="Y85" s="44">
        <f t="shared" si="88"/>
        <v>0</v>
      </c>
      <c r="Z85" s="67">
        <v>0</v>
      </c>
      <c r="AA85" s="68">
        <v>0</v>
      </c>
      <c r="AB85" s="44">
        <f t="shared" si="89"/>
        <v>1</v>
      </c>
      <c r="AC85" s="90">
        <f t="shared" si="83"/>
        <v>1</v>
      </c>
      <c r="AD85" s="91">
        <f t="shared" si="83"/>
        <v>0</v>
      </c>
      <c r="AE85" s="76"/>
      <c r="AG85" s="31"/>
      <c r="AH85" s="31"/>
      <c r="AI85" s="31"/>
      <c r="AJ85" s="31"/>
      <c r="AK85" s="31"/>
      <c r="AL85" s="31"/>
      <c r="AM85" s="31">
        <f t="shared" si="80"/>
        <v>14</v>
      </c>
      <c r="AN85" s="31"/>
      <c r="AO85" s="31"/>
      <c r="AP85" s="31">
        <f t="shared" si="81"/>
        <v>0</v>
      </c>
      <c r="AQ85" s="31"/>
      <c r="AR85" s="31"/>
      <c r="AS85" s="31">
        <f t="shared" si="82"/>
        <v>0</v>
      </c>
      <c r="AT85" s="31"/>
      <c r="AU85" s="31"/>
      <c r="AV85" s="31" t="e">
        <f>IF(#REF!=0,0,IF(#REF!&gt;0,IF(#REF!&lt;=15,15-#REF!,IF(#REF!&lt;=25,25-#REF!,0))))</f>
        <v>#REF!</v>
      </c>
      <c r="AW85" s="31"/>
      <c r="AX85" s="31"/>
      <c r="AY85" s="31"/>
      <c r="AZ85" s="31"/>
      <c r="BA85" s="31"/>
      <c r="BB85" s="31"/>
      <c r="BC85" s="31"/>
      <c r="BD85" s="31"/>
    </row>
    <row r="86" spans="1:85" s="93" customFormat="1" hidden="1" x14ac:dyDescent="0.25">
      <c r="A86" s="38" t="s">
        <v>100</v>
      </c>
      <c r="B86" s="39">
        <v>0</v>
      </c>
      <c r="C86" s="67">
        <f t="shared" si="90"/>
        <v>0</v>
      </c>
      <c r="D86" s="46">
        <v>0</v>
      </c>
      <c r="E86" s="67">
        <f t="shared" si="79"/>
        <v>0</v>
      </c>
      <c r="F86" s="39">
        <v>0</v>
      </c>
      <c r="G86" s="90"/>
      <c r="H86" s="39"/>
      <c r="I86" s="40"/>
      <c r="J86" s="39"/>
      <c r="K86" s="40"/>
      <c r="L86" s="41"/>
      <c r="M86" s="44">
        <f t="shared" si="84"/>
        <v>0</v>
      </c>
      <c r="N86" s="67"/>
      <c r="O86" s="68"/>
      <c r="P86" s="44">
        <f t="shared" si="85"/>
        <v>0</v>
      </c>
      <c r="Q86" s="67"/>
      <c r="R86" s="68"/>
      <c r="S86" s="44">
        <f t="shared" si="86"/>
        <v>0</v>
      </c>
      <c r="T86" s="67">
        <v>0</v>
      </c>
      <c r="U86" s="68">
        <v>0</v>
      </c>
      <c r="V86" s="44">
        <f t="shared" si="87"/>
        <v>0</v>
      </c>
      <c r="W86" s="67">
        <v>0</v>
      </c>
      <c r="X86" s="68">
        <v>0</v>
      </c>
      <c r="Y86" s="44">
        <f t="shared" si="88"/>
        <v>0</v>
      </c>
      <c r="Z86" s="67">
        <v>0</v>
      </c>
      <c r="AA86" s="68">
        <v>0</v>
      </c>
      <c r="AB86" s="44">
        <f t="shared" si="89"/>
        <v>0</v>
      </c>
      <c r="AC86" s="90">
        <f t="shared" si="83"/>
        <v>0</v>
      </c>
      <c r="AD86" s="91">
        <f t="shared" si="83"/>
        <v>0</v>
      </c>
      <c r="AE86" s="76"/>
      <c r="AG86" s="31"/>
      <c r="AH86" s="31"/>
      <c r="AI86" s="31"/>
      <c r="AJ86" s="31"/>
      <c r="AK86" s="31"/>
      <c r="AL86" s="31"/>
      <c r="AM86" s="31">
        <f t="shared" si="80"/>
        <v>0</v>
      </c>
      <c r="AN86" s="31"/>
      <c r="AO86" s="31"/>
      <c r="AP86" s="31">
        <f t="shared" si="81"/>
        <v>0</v>
      </c>
      <c r="AQ86" s="31"/>
      <c r="AR86" s="31"/>
      <c r="AS86" s="31">
        <f t="shared" si="82"/>
        <v>0</v>
      </c>
      <c r="AT86" s="31"/>
      <c r="AU86" s="31"/>
      <c r="AV86" s="31" t="e">
        <f>IF(#REF!=0,0,IF(#REF!&gt;0,IF(#REF!&lt;=15,15-#REF!,IF(#REF!&lt;=25,25-#REF!,0))))</f>
        <v>#REF!</v>
      </c>
      <c r="AW86" s="31"/>
      <c r="AX86" s="31"/>
      <c r="AY86" s="31"/>
      <c r="AZ86" s="31"/>
      <c r="BA86" s="31"/>
      <c r="BB86" s="31"/>
      <c r="BC86" s="31"/>
      <c r="BD86" s="31"/>
    </row>
    <row r="87" spans="1:85" ht="12" customHeight="1" x14ac:dyDescent="0.25">
      <c r="A87" s="38" t="s">
        <v>101</v>
      </c>
      <c r="B87" s="39">
        <v>7</v>
      </c>
      <c r="C87" s="67">
        <v>0</v>
      </c>
      <c r="D87" s="46">
        <v>6</v>
      </c>
      <c r="E87" s="67">
        <f t="shared" si="79"/>
        <v>0</v>
      </c>
      <c r="F87" s="39">
        <v>0</v>
      </c>
      <c r="G87" s="90"/>
      <c r="H87" s="39"/>
      <c r="I87" s="40"/>
      <c r="J87" s="39"/>
      <c r="K87" s="40"/>
      <c r="L87" s="41"/>
      <c r="M87" s="44">
        <f t="shared" si="84"/>
        <v>0</v>
      </c>
      <c r="N87" s="67"/>
      <c r="O87" s="68">
        <v>0</v>
      </c>
      <c r="P87" s="44">
        <f t="shared" si="85"/>
        <v>6</v>
      </c>
      <c r="Q87" s="67">
        <v>6</v>
      </c>
      <c r="R87" s="68">
        <v>0</v>
      </c>
      <c r="S87" s="44">
        <f t="shared" si="86"/>
        <v>0</v>
      </c>
      <c r="T87" s="67">
        <v>0</v>
      </c>
      <c r="U87" s="68">
        <v>0</v>
      </c>
      <c r="V87" s="44">
        <f t="shared" si="87"/>
        <v>0</v>
      </c>
      <c r="W87" s="67">
        <v>0</v>
      </c>
      <c r="X87" s="68">
        <v>0</v>
      </c>
      <c r="Y87" s="44">
        <f t="shared" si="88"/>
        <v>0</v>
      </c>
      <c r="Z87" s="67">
        <v>0</v>
      </c>
      <c r="AA87" s="68">
        <v>0</v>
      </c>
      <c r="AB87" s="44">
        <f t="shared" si="89"/>
        <v>6</v>
      </c>
      <c r="AC87" s="90">
        <f t="shared" si="83"/>
        <v>6</v>
      </c>
      <c r="AD87" s="91">
        <f t="shared" si="83"/>
        <v>0</v>
      </c>
      <c r="AE87" s="76"/>
      <c r="AG87" s="31"/>
      <c r="AH87" s="31"/>
      <c r="AI87" s="31">
        <v>4</v>
      </c>
      <c r="AJ87" s="31"/>
      <c r="AK87" s="31"/>
      <c r="AL87" s="31"/>
      <c r="AM87" s="31">
        <f t="shared" si="80"/>
        <v>0</v>
      </c>
      <c r="AN87" s="31"/>
      <c r="AO87" s="31"/>
      <c r="AP87" s="31">
        <f t="shared" si="81"/>
        <v>0</v>
      </c>
      <c r="AQ87" s="31"/>
      <c r="AR87" s="31"/>
      <c r="AS87" s="31">
        <f t="shared" si="82"/>
        <v>0</v>
      </c>
      <c r="AT87" s="31"/>
      <c r="AU87" s="31"/>
      <c r="AV87" s="31" t="e">
        <f>IF(#REF!=0,0,IF(#REF!&gt;0,IF(#REF!&lt;=15,15-#REF!,IF(#REF!&lt;=25,25-#REF!,0))))</f>
        <v>#REF!</v>
      </c>
      <c r="AW87" s="31"/>
      <c r="AX87" s="31"/>
      <c r="AY87" s="31"/>
      <c r="AZ87" s="31"/>
      <c r="BA87" s="31"/>
      <c r="BB87" s="31"/>
      <c r="BC87" s="31"/>
      <c r="BD87" s="31"/>
    </row>
    <row r="88" spans="1:85" s="82" customFormat="1" ht="12" hidden="1" customHeight="1" x14ac:dyDescent="0.2">
      <c r="A88" s="78" t="s">
        <v>76</v>
      </c>
      <c r="B88" s="79">
        <f>B78+B62+B80</f>
        <v>229</v>
      </c>
      <c r="C88" s="79">
        <f t="shared" ref="C88" si="91">C78+C62+C80</f>
        <v>0</v>
      </c>
      <c r="D88" s="79">
        <f>D78+D62+D80</f>
        <v>222</v>
      </c>
      <c r="E88" s="79">
        <f t="shared" ref="E88:AD88" si="92">E78+E62+E80</f>
        <v>29</v>
      </c>
      <c r="F88" s="79">
        <f t="shared" si="92"/>
        <v>138</v>
      </c>
      <c r="G88" s="79">
        <f t="shared" si="92"/>
        <v>49</v>
      </c>
      <c r="H88" s="79">
        <f t="shared" si="92"/>
        <v>135</v>
      </c>
      <c r="I88" s="79">
        <f t="shared" si="92"/>
        <v>43</v>
      </c>
      <c r="J88" s="79">
        <f t="shared" si="92"/>
        <v>158</v>
      </c>
      <c r="K88" s="79">
        <f t="shared" si="92"/>
        <v>0</v>
      </c>
      <c r="L88" s="80">
        <f t="shared" si="92"/>
        <v>0</v>
      </c>
      <c r="M88" s="79">
        <f t="shared" si="92"/>
        <v>22</v>
      </c>
      <c r="N88" s="79">
        <f t="shared" si="92"/>
        <v>22</v>
      </c>
      <c r="O88" s="79">
        <f t="shared" si="92"/>
        <v>0</v>
      </c>
      <c r="P88" s="79">
        <f t="shared" si="92"/>
        <v>205</v>
      </c>
      <c r="Q88" s="79">
        <f t="shared" si="92"/>
        <v>195</v>
      </c>
      <c r="R88" s="79">
        <f t="shared" si="92"/>
        <v>10</v>
      </c>
      <c r="S88" s="79">
        <f t="shared" si="92"/>
        <v>84</v>
      </c>
      <c r="T88" s="79">
        <f t="shared" si="92"/>
        <v>81</v>
      </c>
      <c r="U88" s="79">
        <f t="shared" si="92"/>
        <v>3</v>
      </c>
      <c r="V88" s="79">
        <f t="shared" si="92"/>
        <v>86</v>
      </c>
      <c r="W88" s="79">
        <f t="shared" si="92"/>
        <v>79</v>
      </c>
      <c r="X88" s="79">
        <f t="shared" si="92"/>
        <v>7</v>
      </c>
      <c r="Y88" s="79">
        <f t="shared" si="92"/>
        <v>1</v>
      </c>
      <c r="Z88" s="79">
        <f t="shared" si="92"/>
        <v>1</v>
      </c>
      <c r="AA88" s="79">
        <f t="shared" si="92"/>
        <v>0</v>
      </c>
      <c r="AB88" s="79">
        <f t="shared" si="92"/>
        <v>398</v>
      </c>
      <c r="AC88" s="79">
        <f t="shared" si="92"/>
        <v>378</v>
      </c>
      <c r="AD88" s="79">
        <f t="shared" si="92"/>
        <v>20</v>
      </c>
      <c r="AE88" s="81"/>
      <c r="AF88" s="94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4"/>
      <c r="BW88" s="94"/>
      <c r="BX88" s="94"/>
      <c r="BY88" s="94"/>
      <c r="BZ88" s="94"/>
      <c r="CA88" s="94"/>
      <c r="CB88" s="94"/>
      <c r="CC88" s="94"/>
      <c r="CD88" s="94"/>
      <c r="CE88" s="94"/>
      <c r="CF88" s="94"/>
      <c r="CG88" s="94"/>
    </row>
    <row r="89" spans="1:85" ht="15" customHeight="1" x14ac:dyDescent="0.25">
      <c r="A89" s="386" t="s">
        <v>102</v>
      </c>
      <c r="B89" s="387"/>
      <c r="C89" s="387"/>
      <c r="D89" s="387"/>
      <c r="E89" s="387"/>
      <c r="F89" s="387"/>
      <c r="G89" s="387"/>
      <c r="H89" s="387"/>
      <c r="I89" s="387"/>
      <c r="J89" s="387"/>
      <c r="K89" s="387"/>
      <c r="L89" s="387"/>
      <c r="M89" s="387"/>
      <c r="N89" s="387"/>
      <c r="O89" s="387"/>
      <c r="P89" s="387"/>
      <c r="Q89" s="387"/>
      <c r="R89" s="387"/>
      <c r="S89" s="387"/>
      <c r="T89" s="387"/>
      <c r="U89" s="387"/>
      <c r="V89" s="387"/>
      <c r="W89" s="387"/>
      <c r="X89" s="387"/>
      <c r="Y89" s="387"/>
      <c r="Z89" s="387"/>
      <c r="AA89" s="387"/>
      <c r="AB89" s="387"/>
      <c r="AC89" s="387"/>
      <c r="AD89" s="388"/>
      <c r="AE89" s="83"/>
      <c r="AF89" s="30"/>
      <c r="AG89" s="31"/>
      <c r="AH89" s="31"/>
      <c r="AI89" s="31"/>
      <c r="AJ89" s="31"/>
      <c r="AK89" s="31"/>
      <c r="AL89" s="31"/>
      <c r="AM89" s="31">
        <f xml:space="preserve"> IF(S89=0, 0,IF(S89&gt;0, IF(S89&lt;=15,15-S89,IF(S89&lt;=30,30-S89,IF(S89&lt;=45,45-S89, 0)))))</f>
        <v>0</v>
      </c>
      <c r="AN89" s="31"/>
      <c r="AO89" s="31"/>
      <c r="AP89" s="31">
        <f xml:space="preserve"> IF(V89=0, 0,IF(V89&gt;0, IF(V89&lt;=15,15-V89,IF(V89&lt;=30,30-V89,IF(V89&lt;=45,45-V89, 0)))))</f>
        <v>0</v>
      </c>
      <c r="AQ89" s="31"/>
      <c r="AR89" s="31"/>
      <c r="AS89" s="31">
        <f xml:space="preserve"> IF(Y89=0, 0,IF(Y89&gt;0, IF(Y89&lt;=15,15-Y89,IF(Y89&lt;=30,30-Y89,IF(Y89&lt;=45,45-Y89, 0)))))</f>
        <v>0</v>
      </c>
      <c r="AT89" s="31"/>
      <c r="AU89" s="31"/>
      <c r="AV89" s="31" t="e">
        <f xml:space="preserve"> IF(#REF!=0, 0,IF(#REF!&gt;0, IF(#REF!&lt;=15,15-#REF!,IF(#REF!&lt;=30,30-#REF!,IF(#REF!&lt;=45,45-#REF!, 0)))))</f>
        <v>#REF!</v>
      </c>
      <c r="AW89" s="31"/>
      <c r="AX89" s="31"/>
      <c r="AY89" s="31"/>
      <c r="AZ89" s="31"/>
      <c r="BA89" s="31"/>
      <c r="BB89" s="31"/>
      <c r="BC89" s="31"/>
      <c r="BD89" s="31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</row>
    <row r="90" spans="1:85" s="36" customFormat="1" ht="15" hidden="1" customHeight="1" x14ac:dyDescent="0.25">
      <c r="A90" s="32" t="s">
        <v>49</v>
      </c>
      <c r="B90" s="33">
        <f>B91+B94+B96+B99+B100</f>
        <v>105</v>
      </c>
      <c r="C90" s="33">
        <f t="shared" ref="C90:AD90" si="93">C91+C94+C96+C99+C100</f>
        <v>0</v>
      </c>
      <c r="D90" s="33">
        <f t="shared" si="93"/>
        <v>105</v>
      </c>
      <c r="E90" s="33">
        <f t="shared" si="93"/>
        <v>8</v>
      </c>
      <c r="F90" s="33">
        <f t="shared" si="93"/>
        <v>95</v>
      </c>
      <c r="G90" s="33">
        <f t="shared" si="93"/>
        <v>22</v>
      </c>
      <c r="H90" s="33">
        <f t="shared" si="93"/>
        <v>93</v>
      </c>
      <c r="I90" s="33">
        <f t="shared" si="93"/>
        <v>22</v>
      </c>
      <c r="J90" s="33">
        <f t="shared" si="93"/>
        <v>81</v>
      </c>
      <c r="K90" s="33">
        <f t="shared" si="93"/>
        <v>0</v>
      </c>
      <c r="L90" s="33">
        <f t="shared" si="93"/>
        <v>0</v>
      </c>
      <c r="M90" s="33">
        <f t="shared" si="93"/>
        <v>9</v>
      </c>
      <c r="N90" s="33">
        <f t="shared" si="93"/>
        <v>7</v>
      </c>
      <c r="O90" s="33">
        <f t="shared" si="93"/>
        <v>2</v>
      </c>
      <c r="P90" s="33">
        <f t="shared" si="93"/>
        <v>113</v>
      </c>
      <c r="Q90" s="33">
        <f t="shared" si="93"/>
        <v>97</v>
      </c>
      <c r="R90" s="33">
        <f t="shared" si="93"/>
        <v>16</v>
      </c>
      <c r="S90" s="33">
        <f t="shared" si="93"/>
        <v>88</v>
      </c>
      <c r="T90" s="33">
        <f t="shared" si="93"/>
        <v>73</v>
      </c>
      <c r="U90" s="33">
        <f t="shared" si="93"/>
        <v>15</v>
      </c>
      <c r="V90" s="33">
        <f t="shared" si="93"/>
        <v>79</v>
      </c>
      <c r="W90" s="33">
        <f t="shared" si="93"/>
        <v>64</v>
      </c>
      <c r="X90" s="33">
        <f t="shared" si="93"/>
        <v>15</v>
      </c>
      <c r="Y90" s="33">
        <f t="shared" si="93"/>
        <v>0</v>
      </c>
      <c r="Z90" s="33">
        <f t="shared" si="93"/>
        <v>0</v>
      </c>
      <c r="AA90" s="33">
        <f t="shared" si="93"/>
        <v>0</v>
      </c>
      <c r="AB90" s="33">
        <f t="shared" si="93"/>
        <v>289</v>
      </c>
      <c r="AC90" s="33">
        <f t="shared" si="93"/>
        <v>241</v>
      </c>
      <c r="AD90" s="33">
        <f t="shared" si="93"/>
        <v>48</v>
      </c>
      <c r="AE90" s="85"/>
      <c r="AF90" s="30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</row>
    <row r="91" spans="1:85" ht="12" customHeight="1" x14ac:dyDescent="0.25">
      <c r="A91" s="38" t="s">
        <v>103</v>
      </c>
      <c r="B91" s="46">
        <f>B92+B93</f>
        <v>25</v>
      </c>
      <c r="C91" s="67">
        <v>0</v>
      </c>
      <c r="D91" s="46">
        <f>D92+D93</f>
        <v>25</v>
      </c>
      <c r="E91" s="67">
        <f t="shared" ref="E91:AD91" si="94">E92+E93</f>
        <v>1</v>
      </c>
      <c r="F91" s="46">
        <f t="shared" si="94"/>
        <v>40</v>
      </c>
      <c r="G91" s="67">
        <f t="shared" si="94"/>
        <v>7</v>
      </c>
      <c r="H91" s="46">
        <f t="shared" si="94"/>
        <v>40</v>
      </c>
      <c r="I91" s="67">
        <v>10</v>
      </c>
      <c r="J91" s="46">
        <f t="shared" si="94"/>
        <v>35</v>
      </c>
      <c r="K91" s="67"/>
      <c r="L91" s="47">
        <f t="shared" si="94"/>
        <v>0</v>
      </c>
      <c r="M91" s="46">
        <f t="shared" si="94"/>
        <v>3</v>
      </c>
      <c r="N91" s="67">
        <f t="shared" si="94"/>
        <v>2</v>
      </c>
      <c r="O91" s="68">
        <f t="shared" si="94"/>
        <v>1</v>
      </c>
      <c r="P91" s="46">
        <f t="shared" si="94"/>
        <v>26</v>
      </c>
      <c r="Q91" s="67">
        <f t="shared" si="94"/>
        <v>24</v>
      </c>
      <c r="R91" s="68">
        <f t="shared" si="94"/>
        <v>2</v>
      </c>
      <c r="S91" s="46">
        <f t="shared" si="94"/>
        <v>37</v>
      </c>
      <c r="T91" s="67">
        <f t="shared" si="94"/>
        <v>33</v>
      </c>
      <c r="U91" s="68">
        <f t="shared" si="94"/>
        <v>4</v>
      </c>
      <c r="V91" s="46">
        <f t="shared" si="94"/>
        <v>27</v>
      </c>
      <c r="W91" s="67">
        <f t="shared" si="94"/>
        <v>23</v>
      </c>
      <c r="X91" s="68">
        <f t="shared" si="94"/>
        <v>4</v>
      </c>
      <c r="Y91" s="46">
        <f t="shared" si="94"/>
        <v>0</v>
      </c>
      <c r="Z91" s="67">
        <f t="shared" si="94"/>
        <v>0</v>
      </c>
      <c r="AA91" s="68">
        <f t="shared" si="94"/>
        <v>0</v>
      </c>
      <c r="AB91" s="46">
        <f t="shared" si="94"/>
        <v>93</v>
      </c>
      <c r="AC91" s="67">
        <f>AC92+AC93</f>
        <v>82</v>
      </c>
      <c r="AD91" s="68">
        <f t="shared" si="94"/>
        <v>11</v>
      </c>
      <c r="AE91" s="45"/>
      <c r="AF91" s="30"/>
      <c r="AG91" s="31"/>
      <c r="AH91" s="31"/>
      <c r="AI91" s="31"/>
      <c r="AJ91" s="31"/>
      <c r="AK91" s="31"/>
      <c r="AL91" s="31"/>
      <c r="AM91" s="31">
        <f t="shared" ref="AM91:AM99" si="95" xml:space="preserve"> IF(S91=0, 0,IF(S91&gt;0, IF(S91&lt;=15,15-S91,IF(S91&lt;=30,30-S91,IF(S91&lt;=45,45-S91, 0)))))</f>
        <v>8</v>
      </c>
      <c r="AN91" s="31"/>
      <c r="AO91" s="31"/>
      <c r="AP91" s="31">
        <f t="shared" ref="AP91:AP99" si="96" xml:space="preserve"> IF(V91=0, 0,IF(V91&gt;0, IF(V91&lt;=15,15-V91,IF(V91&lt;=30,30-V91,IF(V91&lt;=45,45-V91, 0)))))</f>
        <v>3</v>
      </c>
      <c r="AQ91" s="31"/>
      <c r="AR91" s="31"/>
      <c r="AS91" s="31">
        <f t="shared" ref="AS91:AS99" si="97" xml:space="preserve"> IF(Y91=0, 0,IF(Y91&gt;0, IF(Y91&lt;=15,15-Y91,IF(Y91&lt;=30,30-Y91,IF(Y91&lt;=45,45-Y91, 0)))))</f>
        <v>0</v>
      </c>
      <c r="AT91" s="31"/>
      <c r="AU91" s="31"/>
      <c r="AV91" s="31" t="e">
        <f xml:space="preserve"> IF(#REF!=0, 0,IF(#REF!&gt;0, IF(#REF!&lt;=15,15-#REF!,IF(#REF!&lt;=30,30-#REF!,IF(#REF!&lt;=45,45-#REF!, 0)))))</f>
        <v>#REF!</v>
      </c>
      <c r="AW91" s="31"/>
      <c r="AX91" s="31"/>
      <c r="AY91" s="31"/>
      <c r="AZ91" s="31"/>
      <c r="BA91" s="31"/>
      <c r="BB91" s="31"/>
      <c r="BC91" s="31"/>
      <c r="BD91" s="31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</row>
    <row r="92" spans="1:85" ht="12" customHeight="1" x14ac:dyDescent="0.25">
      <c r="A92" s="48" t="s">
        <v>104</v>
      </c>
      <c r="B92" s="49">
        <v>0</v>
      </c>
      <c r="C92" s="57">
        <f t="shared" ref="C92:C97" si="98">B92-N92</f>
        <v>0</v>
      </c>
      <c r="D92" s="56">
        <v>0</v>
      </c>
      <c r="E92" s="57">
        <f>D92-Q92</f>
        <v>0</v>
      </c>
      <c r="F92" s="56">
        <v>40</v>
      </c>
      <c r="G92" s="57">
        <f>F92-T92</f>
        <v>7</v>
      </c>
      <c r="H92" s="56">
        <v>40</v>
      </c>
      <c r="I92" s="57">
        <v>10</v>
      </c>
      <c r="J92" s="49">
        <v>35</v>
      </c>
      <c r="K92" s="50"/>
      <c r="L92" s="51"/>
      <c r="M92" s="53">
        <f>N92+O92</f>
        <v>0</v>
      </c>
      <c r="N92" s="50"/>
      <c r="O92" s="52"/>
      <c r="P92" s="53">
        <f>Q92+R92</f>
        <v>0</v>
      </c>
      <c r="Q92" s="50"/>
      <c r="R92" s="52"/>
      <c r="S92" s="53">
        <f>T92+U92</f>
        <v>37</v>
      </c>
      <c r="T92" s="50">
        <v>33</v>
      </c>
      <c r="U92" s="52">
        <v>4</v>
      </c>
      <c r="V92" s="53">
        <f>W92+X92</f>
        <v>27</v>
      </c>
      <c r="W92" s="50">
        <v>23</v>
      </c>
      <c r="X92" s="52">
        <v>4</v>
      </c>
      <c r="Y92" s="53">
        <f>Z92+AA92</f>
        <v>0</v>
      </c>
      <c r="Z92" s="50">
        <v>0</v>
      </c>
      <c r="AA92" s="52">
        <v>0</v>
      </c>
      <c r="AB92" s="54">
        <f>AC92+AD92</f>
        <v>64</v>
      </c>
      <c r="AC92" s="50">
        <f>N92+Q92+T92+W92+Z92</f>
        <v>56</v>
      </c>
      <c r="AD92" s="52">
        <f>O92+R92+U92+X92+AA92</f>
        <v>8</v>
      </c>
      <c r="AE92" s="45"/>
      <c r="AF92" s="30"/>
      <c r="AG92" s="31"/>
      <c r="AH92" s="31"/>
      <c r="AI92" s="31"/>
      <c r="AJ92" s="31"/>
      <c r="AK92" s="31"/>
      <c r="AL92" s="31"/>
      <c r="AM92" s="31">
        <f t="shared" si="95"/>
        <v>8</v>
      </c>
      <c r="AN92" s="31"/>
      <c r="AO92" s="31"/>
      <c r="AP92" s="31">
        <f t="shared" si="96"/>
        <v>3</v>
      </c>
      <c r="AQ92" s="31"/>
      <c r="AR92" s="31"/>
      <c r="AS92" s="31">
        <f t="shared" si="97"/>
        <v>0</v>
      </c>
      <c r="AT92" s="31"/>
      <c r="AU92" s="31"/>
      <c r="AV92" s="31" t="e">
        <f xml:space="preserve"> IF(#REF!=0, 0,IF(#REF!&gt;0, IF(#REF!&lt;=15,15-#REF!,IF(#REF!&lt;=30,30-#REF!,IF(#REF!&lt;=45,45-#REF!, 0)))))</f>
        <v>#REF!</v>
      </c>
      <c r="AW92" s="31"/>
      <c r="AX92" s="31"/>
      <c r="AY92" s="31"/>
      <c r="AZ92" s="31"/>
      <c r="BA92" s="31"/>
      <c r="BB92" s="31"/>
      <c r="BC92" s="31"/>
      <c r="BD92" s="31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</row>
    <row r="93" spans="1:85" ht="12" customHeight="1" x14ac:dyDescent="0.25">
      <c r="A93" s="48" t="s">
        <v>105</v>
      </c>
      <c r="B93" s="49">
        <v>25</v>
      </c>
      <c r="C93" s="57">
        <v>0</v>
      </c>
      <c r="D93" s="56">
        <v>25</v>
      </c>
      <c r="E93" s="57">
        <f>D93-Q93</f>
        <v>1</v>
      </c>
      <c r="F93" s="56"/>
      <c r="G93" s="57"/>
      <c r="H93" s="56"/>
      <c r="I93" s="57"/>
      <c r="J93" s="49"/>
      <c r="K93" s="50"/>
      <c r="L93" s="51"/>
      <c r="M93" s="53">
        <f>N93+O93</f>
        <v>3</v>
      </c>
      <c r="N93" s="50">
        <v>2</v>
      </c>
      <c r="O93" s="52">
        <v>1</v>
      </c>
      <c r="P93" s="53">
        <f>Q93+R93</f>
        <v>26</v>
      </c>
      <c r="Q93" s="50">
        <v>24</v>
      </c>
      <c r="R93" s="52">
        <v>2</v>
      </c>
      <c r="S93" s="55"/>
      <c r="T93" s="50"/>
      <c r="U93" s="52"/>
      <c r="V93" s="55"/>
      <c r="W93" s="50"/>
      <c r="X93" s="52"/>
      <c r="Y93" s="55"/>
      <c r="Z93" s="50"/>
      <c r="AA93" s="52"/>
      <c r="AB93" s="54">
        <f t="shared" ref="AB93:AB95" si="99">AC93+AD93</f>
        <v>29</v>
      </c>
      <c r="AC93" s="50">
        <f>N93+Q93+T93+W93+Z93</f>
        <v>26</v>
      </c>
      <c r="AD93" s="52">
        <f>O93+R93+U93+X93+AA93</f>
        <v>3</v>
      </c>
      <c r="AE93" s="45"/>
      <c r="AF93" s="30"/>
      <c r="AG93" s="31"/>
      <c r="AH93" s="31"/>
      <c r="AI93" s="31">
        <v>15</v>
      </c>
      <c r="AJ93" s="31"/>
      <c r="AK93" s="31"/>
      <c r="AL93" s="31"/>
      <c r="AM93" s="31">
        <f t="shared" si="95"/>
        <v>0</v>
      </c>
      <c r="AN93" s="31"/>
      <c r="AO93" s="31"/>
      <c r="AP93" s="31">
        <f t="shared" si="96"/>
        <v>0</v>
      </c>
      <c r="AQ93" s="31"/>
      <c r="AR93" s="31"/>
      <c r="AS93" s="31">
        <f t="shared" si="97"/>
        <v>0</v>
      </c>
      <c r="AT93" s="31"/>
      <c r="AU93" s="31"/>
      <c r="AV93" s="31" t="e">
        <f xml:space="preserve"> IF(#REF!=0, 0,IF(#REF!&gt;0, IF(#REF!&lt;=15,15-#REF!,IF(#REF!&lt;=30,30-#REF!,IF(#REF!&lt;=45,45-#REF!, 0)))))</f>
        <v>#REF!</v>
      </c>
      <c r="AW93" s="31"/>
      <c r="AX93" s="31"/>
      <c r="AY93" s="31"/>
      <c r="AZ93" s="31"/>
      <c r="BA93" s="31"/>
      <c r="BB93" s="31"/>
      <c r="BC93" s="31"/>
      <c r="BD93" s="31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</row>
    <row r="94" spans="1:85" ht="12" customHeight="1" x14ac:dyDescent="0.25">
      <c r="A94" s="38" t="s">
        <v>106</v>
      </c>
      <c r="B94" s="39">
        <f>B95</f>
        <v>25</v>
      </c>
      <c r="C94" s="40">
        <v>0</v>
      </c>
      <c r="D94" s="46">
        <f>D95</f>
        <v>25</v>
      </c>
      <c r="E94" s="67">
        <f t="shared" ref="E94:AD94" si="100">E95</f>
        <v>3</v>
      </c>
      <c r="F94" s="46">
        <f t="shared" si="100"/>
        <v>0</v>
      </c>
      <c r="G94" s="67">
        <f t="shared" si="100"/>
        <v>0</v>
      </c>
      <c r="H94" s="46">
        <f t="shared" si="100"/>
        <v>0</v>
      </c>
      <c r="I94" s="67">
        <f t="shared" si="100"/>
        <v>0</v>
      </c>
      <c r="J94" s="39">
        <f t="shared" si="100"/>
        <v>0</v>
      </c>
      <c r="K94" s="90"/>
      <c r="L94" s="80">
        <f t="shared" si="100"/>
        <v>0</v>
      </c>
      <c r="M94" s="39">
        <f t="shared" si="100"/>
        <v>0</v>
      </c>
      <c r="N94" s="90">
        <f t="shared" si="100"/>
        <v>0</v>
      </c>
      <c r="O94" s="91">
        <f t="shared" si="100"/>
        <v>0</v>
      </c>
      <c r="P94" s="39">
        <f t="shared" si="100"/>
        <v>27</v>
      </c>
      <c r="Q94" s="90">
        <f t="shared" si="100"/>
        <v>22</v>
      </c>
      <c r="R94" s="91">
        <f t="shared" si="100"/>
        <v>5</v>
      </c>
      <c r="S94" s="39">
        <f t="shared" si="100"/>
        <v>0</v>
      </c>
      <c r="T94" s="90">
        <f t="shared" si="100"/>
        <v>0</v>
      </c>
      <c r="U94" s="91">
        <f t="shared" si="100"/>
        <v>0</v>
      </c>
      <c r="V94" s="39">
        <f t="shared" si="100"/>
        <v>0</v>
      </c>
      <c r="W94" s="90">
        <f t="shared" si="100"/>
        <v>0</v>
      </c>
      <c r="X94" s="91">
        <f t="shared" si="100"/>
        <v>0</v>
      </c>
      <c r="Y94" s="39">
        <f t="shared" si="100"/>
        <v>0</v>
      </c>
      <c r="Z94" s="90">
        <f t="shared" si="100"/>
        <v>0</v>
      </c>
      <c r="AA94" s="91">
        <f t="shared" si="100"/>
        <v>0</v>
      </c>
      <c r="AB94" s="39">
        <f t="shared" si="100"/>
        <v>27</v>
      </c>
      <c r="AC94" s="90">
        <f t="shared" si="100"/>
        <v>22</v>
      </c>
      <c r="AD94" s="91">
        <f t="shared" si="100"/>
        <v>5</v>
      </c>
      <c r="AE94" s="45"/>
      <c r="AF94" s="30"/>
      <c r="AG94" s="31"/>
      <c r="AH94" s="31"/>
      <c r="AI94" s="31"/>
      <c r="AJ94" s="31"/>
      <c r="AK94" s="31"/>
      <c r="AL94" s="31"/>
      <c r="AM94" s="31">
        <f t="shared" si="95"/>
        <v>0</v>
      </c>
      <c r="AN94" s="31"/>
      <c r="AO94" s="31"/>
      <c r="AP94" s="31">
        <f t="shared" si="96"/>
        <v>0</v>
      </c>
      <c r="AQ94" s="31"/>
      <c r="AR94" s="31"/>
      <c r="AS94" s="31">
        <f t="shared" si="97"/>
        <v>0</v>
      </c>
      <c r="AT94" s="31"/>
      <c r="AU94" s="31"/>
      <c r="AV94" s="31" t="e">
        <f xml:space="preserve"> IF(#REF!=0, 0,IF(#REF!&gt;0, IF(#REF!&lt;=15,15-#REF!,IF(#REF!&lt;=30,30-#REF!,IF(#REF!&lt;=45,45-#REF!, 0)))))</f>
        <v>#REF!</v>
      </c>
      <c r="AW94" s="31"/>
      <c r="AX94" s="31"/>
      <c r="AY94" s="31"/>
      <c r="AZ94" s="31"/>
      <c r="BA94" s="31"/>
      <c r="BB94" s="31"/>
      <c r="BC94" s="31"/>
      <c r="BD94" s="31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</row>
    <row r="95" spans="1:85" ht="12" hidden="1" customHeight="1" x14ac:dyDescent="0.25">
      <c r="A95" s="48" t="s">
        <v>107</v>
      </c>
      <c r="B95" s="49">
        <v>25</v>
      </c>
      <c r="C95" s="40">
        <f t="shared" si="98"/>
        <v>25</v>
      </c>
      <c r="D95" s="46">
        <v>25</v>
      </c>
      <c r="E95" s="40">
        <f>D95-Q95</f>
        <v>3</v>
      </c>
      <c r="F95" s="46"/>
      <c r="G95" s="40"/>
      <c r="H95" s="46"/>
      <c r="I95" s="40"/>
      <c r="J95" s="49"/>
      <c r="K95" s="50"/>
      <c r="L95" s="51"/>
      <c r="M95" s="53">
        <f>N95+O95</f>
        <v>0</v>
      </c>
      <c r="N95" s="50"/>
      <c r="O95" s="52"/>
      <c r="P95" s="53">
        <f>Q95+R95</f>
        <v>27</v>
      </c>
      <c r="Q95" s="50">
        <v>22</v>
      </c>
      <c r="R95" s="52">
        <v>5</v>
      </c>
      <c r="S95" s="53"/>
      <c r="T95" s="50"/>
      <c r="U95" s="52"/>
      <c r="V95" s="53"/>
      <c r="W95" s="50"/>
      <c r="X95" s="52"/>
      <c r="Y95" s="53"/>
      <c r="Z95" s="50"/>
      <c r="AA95" s="52"/>
      <c r="AB95" s="54">
        <f t="shared" si="99"/>
        <v>27</v>
      </c>
      <c r="AC95" s="50">
        <f>N95+Q95+T95+W95+Z95</f>
        <v>22</v>
      </c>
      <c r="AD95" s="52">
        <f>O95+R95+U95+X95+AA95</f>
        <v>5</v>
      </c>
      <c r="AE95" s="45"/>
      <c r="AF95" s="30"/>
      <c r="AG95" s="31"/>
      <c r="AH95" s="31"/>
      <c r="AI95" s="31">
        <v>15</v>
      </c>
      <c r="AJ95" s="31"/>
      <c r="AK95" s="31"/>
      <c r="AL95" s="31"/>
      <c r="AM95" s="31">
        <f t="shared" si="95"/>
        <v>0</v>
      </c>
      <c r="AN95" s="31"/>
      <c r="AO95" s="31"/>
      <c r="AP95" s="31">
        <f t="shared" si="96"/>
        <v>0</v>
      </c>
      <c r="AQ95" s="31"/>
      <c r="AR95" s="31"/>
      <c r="AS95" s="31">
        <f t="shared" si="97"/>
        <v>0</v>
      </c>
      <c r="AT95" s="31"/>
      <c r="AU95" s="31"/>
      <c r="AV95" s="31" t="e">
        <f xml:space="preserve"> IF(#REF!=0, 0,IF(#REF!&gt;0, IF(#REF!&lt;=15,15-#REF!,IF(#REF!&lt;=30,30-#REF!,IF(#REF!&lt;=45,45-#REF!, 0)))))</f>
        <v>#REF!</v>
      </c>
      <c r="AW95" s="31"/>
      <c r="AX95" s="31"/>
      <c r="AY95" s="31"/>
      <c r="AZ95" s="31"/>
      <c r="BA95" s="31"/>
      <c r="BB95" s="31"/>
      <c r="BC95" s="31"/>
      <c r="BD95" s="31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</row>
    <row r="96" spans="1:85" ht="12" customHeight="1" x14ac:dyDescent="0.25">
      <c r="A96" s="38" t="s">
        <v>108</v>
      </c>
      <c r="B96" s="39">
        <f>B97+B98</f>
        <v>30</v>
      </c>
      <c r="C96" s="40">
        <v>0</v>
      </c>
      <c r="D96" s="46">
        <f>D97+D98</f>
        <v>30</v>
      </c>
      <c r="E96" s="67">
        <f t="shared" ref="E96:AB96" si="101">E97+E98</f>
        <v>0</v>
      </c>
      <c r="F96" s="46">
        <f t="shared" si="101"/>
        <v>40</v>
      </c>
      <c r="G96" s="67">
        <f t="shared" si="101"/>
        <v>10</v>
      </c>
      <c r="H96" s="46">
        <f t="shared" si="101"/>
        <v>40</v>
      </c>
      <c r="I96" s="67">
        <f t="shared" si="101"/>
        <v>10</v>
      </c>
      <c r="J96" s="39">
        <f t="shared" si="101"/>
        <v>30</v>
      </c>
      <c r="K96" s="90"/>
      <c r="L96" s="80">
        <f t="shared" si="101"/>
        <v>0</v>
      </c>
      <c r="M96" s="39">
        <f t="shared" si="101"/>
        <v>3</v>
      </c>
      <c r="N96" s="90">
        <f t="shared" si="101"/>
        <v>2</v>
      </c>
      <c r="O96" s="91">
        <f t="shared" si="101"/>
        <v>1</v>
      </c>
      <c r="P96" s="39">
        <f t="shared" si="101"/>
        <v>37</v>
      </c>
      <c r="Q96" s="90">
        <f t="shared" si="101"/>
        <v>30</v>
      </c>
      <c r="R96" s="91">
        <f t="shared" si="101"/>
        <v>7</v>
      </c>
      <c r="S96" s="39">
        <f t="shared" si="101"/>
        <v>37</v>
      </c>
      <c r="T96" s="90">
        <f t="shared" si="101"/>
        <v>30</v>
      </c>
      <c r="U96" s="91">
        <f t="shared" si="101"/>
        <v>7</v>
      </c>
      <c r="V96" s="39">
        <f t="shared" si="101"/>
        <v>40</v>
      </c>
      <c r="W96" s="90">
        <f t="shared" si="101"/>
        <v>30</v>
      </c>
      <c r="X96" s="91">
        <f t="shared" si="101"/>
        <v>10</v>
      </c>
      <c r="Y96" s="39">
        <f t="shared" si="101"/>
        <v>0</v>
      </c>
      <c r="Z96" s="90">
        <f t="shared" si="101"/>
        <v>0</v>
      </c>
      <c r="AA96" s="91">
        <f t="shared" si="101"/>
        <v>0</v>
      </c>
      <c r="AB96" s="39">
        <f t="shared" si="101"/>
        <v>117</v>
      </c>
      <c r="AC96" s="90">
        <f>AC97+AC98</f>
        <v>92</v>
      </c>
      <c r="AD96" s="91">
        <f>AD97+AD98</f>
        <v>25</v>
      </c>
      <c r="AE96" s="45"/>
      <c r="AF96" s="30"/>
      <c r="AG96" s="31"/>
      <c r="AH96" s="31"/>
      <c r="AI96" s="31"/>
      <c r="AJ96" s="31"/>
      <c r="AK96" s="31"/>
      <c r="AL96" s="31"/>
      <c r="AM96" s="31">
        <f t="shared" si="95"/>
        <v>8</v>
      </c>
      <c r="AN96" s="31"/>
      <c r="AO96" s="31"/>
      <c r="AP96" s="31">
        <f t="shared" si="96"/>
        <v>5</v>
      </c>
      <c r="AQ96" s="31"/>
      <c r="AR96" s="31"/>
      <c r="AS96" s="31">
        <f t="shared" si="97"/>
        <v>0</v>
      </c>
      <c r="AT96" s="31"/>
      <c r="AU96" s="31"/>
      <c r="AV96" s="31" t="e">
        <f xml:space="preserve"> IF(#REF!=0, 0,IF(#REF!&gt;0, IF(#REF!&lt;=15,15-#REF!,IF(#REF!&lt;=30,30-#REF!,IF(#REF!&lt;=45,45-#REF!, 0)))))</f>
        <v>#REF!</v>
      </c>
      <c r="AW96" s="31"/>
      <c r="AX96" s="31"/>
      <c r="AY96" s="31"/>
      <c r="AZ96" s="31"/>
      <c r="BA96" s="31"/>
      <c r="BB96" s="31"/>
      <c r="BC96" s="31"/>
      <c r="BD96" s="31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</row>
    <row r="97" spans="1:85" s="63" customFormat="1" ht="12" customHeight="1" x14ac:dyDescent="0.25">
      <c r="A97" s="48" t="s">
        <v>109</v>
      </c>
      <c r="B97" s="49">
        <v>0</v>
      </c>
      <c r="C97" s="57">
        <f t="shared" si="98"/>
        <v>0</v>
      </c>
      <c r="D97" s="168">
        <v>0</v>
      </c>
      <c r="E97" s="57">
        <f>D97-Q97</f>
        <v>0</v>
      </c>
      <c r="F97" s="168">
        <v>40</v>
      </c>
      <c r="G97" s="57">
        <f>F97-T97</f>
        <v>10</v>
      </c>
      <c r="H97" s="168">
        <v>40</v>
      </c>
      <c r="I97" s="57">
        <f>H97-W97</f>
        <v>10</v>
      </c>
      <c r="J97" s="49">
        <v>30</v>
      </c>
      <c r="K97" s="50"/>
      <c r="L97" s="51"/>
      <c r="M97" s="53">
        <f>N97+O97</f>
        <v>0</v>
      </c>
      <c r="N97" s="50">
        <v>0</v>
      </c>
      <c r="O97" s="52"/>
      <c r="P97" s="53">
        <f>Q97+R97</f>
        <v>0</v>
      </c>
      <c r="Q97" s="50">
        <v>0</v>
      </c>
      <c r="R97" s="52"/>
      <c r="S97" s="53">
        <f>T97+U97</f>
        <v>37</v>
      </c>
      <c r="T97" s="50">
        <v>30</v>
      </c>
      <c r="U97" s="52">
        <v>7</v>
      </c>
      <c r="V97" s="53">
        <f>W97+X97</f>
        <v>40</v>
      </c>
      <c r="W97" s="50">
        <v>30</v>
      </c>
      <c r="X97" s="52">
        <v>10</v>
      </c>
      <c r="Y97" s="53">
        <f>Z97+AA97</f>
        <v>0</v>
      </c>
      <c r="Z97" s="50">
        <v>0</v>
      </c>
      <c r="AA97" s="52">
        <v>0</v>
      </c>
      <c r="AB97" s="54">
        <f>AC97+AD97</f>
        <v>77</v>
      </c>
      <c r="AC97" s="50">
        <f t="shared" ref="AC97:AD99" si="102">N97+Q97+T97+W97+Z97</f>
        <v>60</v>
      </c>
      <c r="AD97" s="52">
        <f t="shared" si="102"/>
        <v>17</v>
      </c>
      <c r="AE97" s="95"/>
      <c r="AF97" s="96"/>
      <c r="AG97" s="97"/>
      <c r="AH97" s="97"/>
      <c r="AI97" s="97"/>
      <c r="AJ97" s="97"/>
      <c r="AK97" s="97"/>
      <c r="AL97" s="97"/>
      <c r="AM97" s="31">
        <f t="shared" si="95"/>
        <v>8</v>
      </c>
      <c r="AN97" s="97"/>
      <c r="AO97" s="97"/>
      <c r="AP97" s="31">
        <f t="shared" si="96"/>
        <v>5</v>
      </c>
      <c r="AQ97" s="97"/>
      <c r="AR97" s="97"/>
      <c r="AS97" s="31">
        <f t="shared" si="97"/>
        <v>0</v>
      </c>
      <c r="AT97" s="97"/>
      <c r="AU97" s="97"/>
      <c r="AV97" s="31" t="e">
        <f xml:space="preserve"> IF(#REF!=0, 0,IF(#REF!&gt;0, IF(#REF!&lt;=15,15-#REF!,IF(#REF!&lt;=30,30-#REF!,IF(#REF!&lt;=45,45-#REF!, 0)))))</f>
        <v>#REF!</v>
      </c>
      <c r="AW97" s="97"/>
      <c r="AX97" s="97"/>
      <c r="AY97" s="97"/>
      <c r="AZ97" s="97"/>
      <c r="BA97" s="97"/>
      <c r="BB97" s="97"/>
      <c r="BC97" s="97"/>
      <c r="BD97" s="97"/>
      <c r="BE97" s="96"/>
      <c r="BF97" s="96"/>
      <c r="BG97" s="96"/>
      <c r="BH97" s="96"/>
      <c r="BI97" s="96"/>
      <c r="BJ97" s="96"/>
      <c r="BK97" s="96"/>
      <c r="BL97" s="96"/>
      <c r="BM97" s="96"/>
      <c r="BN97" s="96"/>
      <c r="BO97" s="96"/>
      <c r="BP97" s="96"/>
      <c r="BQ97" s="96"/>
      <c r="BR97" s="96"/>
      <c r="BS97" s="96"/>
      <c r="BT97" s="96"/>
      <c r="BU97" s="96"/>
      <c r="BV97" s="96"/>
      <c r="BW97" s="96"/>
      <c r="BX97" s="96"/>
      <c r="BY97" s="96"/>
      <c r="BZ97" s="96"/>
      <c r="CA97" s="96"/>
      <c r="CB97" s="96"/>
      <c r="CC97" s="96"/>
      <c r="CD97" s="96"/>
      <c r="CE97" s="96"/>
      <c r="CF97" s="96"/>
      <c r="CG97" s="96"/>
    </row>
    <row r="98" spans="1:85" s="63" customFormat="1" ht="12" customHeight="1" x14ac:dyDescent="0.25">
      <c r="A98" s="48" t="s">
        <v>110</v>
      </c>
      <c r="B98" s="49">
        <v>30</v>
      </c>
      <c r="C98" s="57">
        <v>0</v>
      </c>
      <c r="D98" s="168">
        <v>30</v>
      </c>
      <c r="E98" s="57">
        <f>D98-Q98</f>
        <v>0</v>
      </c>
      <c r="F98" s="168"/>
      <c r="G98" s="57"/>
      <c r="H98" s="168"/>
      <c r="I98" s="57"/>
      <c r="J98" s="49"/>
      <c r="K98" s="50"/>
      <c r="L98" s="51"/>
      <c r="M98" s="53">
        <f>N98+O98</f>
        <v>3</v>
      </c>
      <c r="N98" s="50">
        <v>2</v>
      </c>
      <c r="O98" s="52">
        <v>1</v>
      </c>
      <c r="P98" s="53">
        <f>Q98+R98</f>
        <v>37</v>
      </c>
      <c r="Q98" s="50">
        <v>30</v>
      </c>
      <c r="R98" s="52">
        <v>7</v>
      </c>
      <c r="S98" s="55"/>
      <c r="T98" s="50"/>
      <c r="U98" s="52"/>
      <c r="V98" s="55"/>
      <c r="W98" s="50"/>
      <c r="X98" s="52"/>
      <c r="Y98" s="55"/>
      <c r="Z98" s="50"/>
      <c r="AA98" s="52"/>
      <c r="AB98" s="54">
        <f>AC98+AD98</f>
        <v>40</v>
      </c>
      <c r="AC98" s="50">
        <f t="shared" si="102"/>
        <v>32</v>
      </c>
      <c r="AD98" s="52">
        <f t="shared" si="102"/>
        <v>8</v>
      </c>
      <c r="AE98" s="95"/>
      <c r="AF98" s="96"/>
      <c r="AG98" s="97"/>
      <c r="AH98" s="97"/>
      <c r="AI98" s="97">
        <v>20</v>
      </c>
      <c r="AJ98" s="97"/>
      <c r="AK98" s="97"/>
      <c r="AL98" s="97"/>
      <c r="AM98" s="31">
        <f t="shared" si="95"/>
        <v>0</v>
      </c>
      <c r="AN98" s="97"/>
      <c r="AO98" s="97"/>
      <c r="AP98" s="31">
        <f t="shared" si="96"/>
        <v>0</v>
      </c>
      <c r="AQ98" s="97"/>
      <c r="AR98" s="97"/>
      <c r="AS98" s="31">
        <f t="shared" si="97"/>
        <v>0</v>
      </c>
      <c r="AT98" s="97"/>
      <c r="AU98" s="97"/>
      <c r="AV98" s="31" t="e">
        <f xml:space="preserve"> IF(#REF!=0, 0,IF(#REF!&gt;0, IF(#REF!&lt;=15,15-#REF!,IF(#REF!&lt;=30,30-#REF!,IF(#REF!&lt;=45,45-#REF!, 0)))))</f>
        <v>#REF!</v>
      </c>
      <c r="AW98" s="97"/>
      <c r="AX98" s="97"/>
      <c r="AY98" s="97"/>
      <c r="AZ98" s="97"/>
      <c r="BA98" s="97"/>
      <c r="BB98" s="97"/>
      <c r="BC98" s="97"/>
      <c r="BD98" s="97"/>
      <c r="BE98" s="96"/>
      <c r="BF98" s="96"/>
      <c r="BG98" s="96"/>
      <c r="BH98" s="96"/>
      <c r="BI98" s="96"/>
      <c r="BJ98" s="96"/>
      <c r="BK98" s="96"/>
      <c r="BL98" s="96"/>
      <c r="BM98" s="96"/>
      <c r="BN98" s="96"/>
      <c r="BO98" s="96"/>
      <c r="BP98" s="96"/>
      <c r="BQ98" s="96"/>
      <c r="BR98" s="96"/>
      <c r="BS98" s="96"/>
      <c r="BT98" s="96"/>
      <c r="BU98" s="96"/>
      <c r="BV98" s="96"/>
      <c r="BW98" s="96"/>
      <c r="BX98" s="96"/>
      <c r="BY98" s="96"/>
      <c r="BZ98" s="96"/>
      <c r="CA98" s="96"/>
      <c r="CB98" s="96"/>
      <c r="CC98" s="96"/>
      <c r="CD98" s="96"/>
      <c r="CE98" s="96"/>
      <c r="CF98" s="96"/>
      <c r="CG98" s="96"/>
    </row>
    <row r="99" spans="1:85" ht="12.75" customHeight="1" x14ac:dyDescent="0.25">
      <c r="A99" s="39" t="s">
        <v>111</v>
      </c>
      <c r="B99" s="39">
        <v>25</v>
      </c>
      <c r="C99" s="40">
        <v>0</v>
      </c>
      <c r="D99" s="39">
        <v>25</v>
      </c>
      <c r="E99" s="40">
        <f>D99-Q99</f>
        <v>4</v>
      </c>
      <c r="F99" s="39">
        <v>15</v>
      </c>
      <c r="G99" s="40">
        <f>F99-T99</f>
        <v>5</v>
      </c>
      <c r="H99" s="39">
        <v>13</v>
      </c>
      <c r="I99" s="40">
        <f>H99-W99</f>
        <v>2</v>
      </c>
      <c r="J99" s="39">
        <v>16</v>
      </c>
      <c r="K99" s="40"/>
      <c r="L99" s="41"/>
      <c r="M99" s="53">
        <f t="shared" ref="M99:M101" si="103">N99+O99</f>
        <v>3</v>
      </c>
      <c r="N99" s="40">
        <v>3</v>
      </c>
      <c r="O99" s="43"/>
      <c r="P99" s="42">
        <f>Q99+R99</f>
        <v>23</v>
      </c>
      <c r="Q99" s="40">
        <v>21</v>
      </c>
      <c r="R99" s="43">
        <v>2</v>
      </c>
      <c r="S99" s="42">
        <f>T99+U99</f>
        <v>14</v>
      </c>
      <c r="T99" s="40">
        <v>10</v>
      </c>
      <c r="U99" s="43">
        <v>4</v>
      </c>
      <c r="V99" s="42">
        <f>W99+X99</f>
        <v>12</v>
      </c>
      <c r="W99" s="40">
        <v>11</v>
      </c>
      <c r="X99" s="43">
        <v>1</v>
      </c>
      <c r="Y99" s="42">
        <f>Z99+AA99</f>
        <v>0</v>
      </c>
      <c r="Z99" s="40">
        <v>0</v>
      </c>
      <c r="AA99" s="43">
        <v>0</v>
      </c>
      <c r="AB99" s="44">
        <f>AC99+AD99</f>
        <v>52</v>
      </c>
      <c r="AC99" s="40">
        <f t="shared" si="102"/>
        <v>45</v>
      </c>
      <c r="AD99" s="43">
        <f t="shared" si="102"/>
        <v>7</v>
      </c>
      <c r="AE99" s="45"/>
      <c r="AF99" s="30"/>
      <c r="AG99" s="31"/>
      <c r="AH99" s="31"/>
      <c r="AI99" s="31">
        <v>5</v>
      </c>
      <c r="AJ99" s="31"/>
      <c r="AK99" s="31"/>
      <c r="AL99" s="31"/>
      <c r="AM99" s="31">
        <f t="shared" si="95"/>
        <v>1</v>
      </c>
      <c r="AN99" s="31"/>
      <c r="AO99" s="31"/>
      <c r="AP99" s="31">
        <f t="shared" si="96"/>
        <v>3</v>
      </c>
      <c r="AQ99" s="31"/>
      <c r="AR99" s="31"/>
      <c r="AS99" s="31">
        <f t="shared" si="97"/>
        <v>0</v>
      </c>
      <c r="AT99" s="31"/>
      <c r="AU99" s="31"/>
      <c r="AV99" s="31" t="e">
        <f xml:space="preserve"> IF(#REF!=0, 0,IF(#REF!&gt;0, IF(#REF!&lt;=15,15-#REF!,IF(#REF!&lt;=30,30-#REF!,IF(#REF!&lt;=45,45-#REF!, 0)))))</f>
        <v>#REF!</v>
      </c>
      <c r="AW99" s="31"/>
      <c r="AX99" s="31"/>
      <c r="AY99" s="31"/>
      <c r="AZ99" s="31"/>
      <c r="BA99" s="31"/>
      <c r="BB99" s="31"/>
      <c r="BC99" s="31"/>
      <c r="BD99" s="31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</row>
    <row r="100" spans="1:85" ht="11.25" customHeight="1" x14ac:dyDescent="0.25">
      <c r="A100" s="39" t="s">
        <v>112</v>
      </c>
      <c r="B100" s="39">
        <f>B101</f>
        <v>0</v>
      </c>
      <c r="C100" s="67">
        <f>C101</f>
        <v>0</v>
      </c>
      <c r="D100" s="39"/>
      <c r="E100" s="40"/>
      <c r="F100" s="39"/>
      <c r="G100" s="40"/>
      <c r="H100" s="39"/>
      <c r="I100" s="40"/>
      <c r="J100" s="39"/>
      <c r="K100" s="40"/>
      <c r="L100" s="41"/>
      <c r="M100" s="53">
        <f t="shared" si="103"/>
        <v>0</v>
      </c>
      <c r="N100" s="40"/>
      <c r="O100" s="43"/>
      <c r="P100" s="42"/>
      <c r="Q100" s="40"/>
      <c r="R100" s="43"/>
      <c r="S100" s="42"/>
      <c r="T100" s="40"/>
      <c r="U100" s="43"/>
      <c r="V100" s="42"/>
      <c r="W100" s="40"/>
      <c r="X100" s="43"/>
      <c r="Y100" s="42"/>
      <c r="Z100" s="40"/>
      <c r="AA100" s="43"/>
      <c r="AB100" s="44">
        <f>AC100+AD100</f>
        <v>0</v>
      </c>
      <c r="AC100" s="40">
        <f>AC101</f>
        <v>0</v>
      </c>
      <c r="AD100" s="43">
        <f>AD101</f>
        <v>0</v>
      </c>
      <c r="AE100" s="45"/>
      <c r="AF100" s="30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</row>
    <row r="101" spans="1:85" ht="20.25" hidden="1" customHeight="1" x14ac:dyDescent="0.25">
      <c r="A101" s="49" t="s">
        <v>113</v>
      </c>
      <c r="B101" s="49">
        <v>0</v>
      </c>
      <c r="C101" s="50">
        <f>B101-N101</f>
        <v>0</v>
      </c>
      <c r="D101" s="98"/>
      <c r="E101" s="99"/>
      <c r="F101" s="98"/>
      <c r="G101" s="99"/>
      <c r="H101" s="98"/>
      <c r="I101" s="99"/>
      <c r="J101" s="98"/>
      <c r="K101" s="99"/>
      <c r="L101" s="100"/>
      <c r="M101" s="53">
        <f t="shared" si="103"/>
        <v>0</v>
      </c>
      <c r="N101" s="99"/>
      <c r="O101" s="101"/>
      <c r="P101" s="42"/>
      <c r="Q101" s="40"/>
      <c r="R101" s="43"/>
      <c r="S101" s="42"/>
      <c r="T101" s="40"/>
      <c r="U101" s="43"/>
      <c r="V101" s="42"/>
      <c r="W101" s="40"/>
      <c r="X101" s="43"/>
      <c r="Y101" s="42"/>
      <c r="Z101" s="40"/>
      <c r="AA101" s="43"/>
      <c r="AB101" s="44">
        <f>AC101+AD101</f>
        <v>0</v>
      </c>
      <c r="AC101" s="40">
        <f>N101</f>
        <v>0</v>
      </c>
      <c r="AD101" s="43">
        <f>O101</f>
        <v>0</v>
      </c>
      <c r="AE101" s="45"/>
      <c r="AF101" s="30"/>
      <c r="AG101" s="31"/>
      <c r="AH101" s="31"/>
      <c r="AI101" s="31">
        <v>30</v>
      </c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</row>
    <row r="102" spans="1:85" s="36" customFormat="1" ht="13.5" hidden="1" customHeight="1" x14ac:dyDescent="0.25">
      <c r="A102" s="32" t="s">
        <v>93</v>
      </c>
      <c r="B102" s="33">
        <f>B103</f>
        <v>30</v>
      </c>
      <c r="C102" s="33">
        <f t="shared" ref="C102:AB102" si="104">C103</f>
        <v>0</v>
      </c>
      <c r="D102" s="33">
        <f>D103</f>
        <v>30</v>
      </c>
      <c r="E102" s="33">
        <f t="shared" si="104"/>
        <v>2</v>
      </c>
      <c r="F102" s="33">
        <f t="shared" si="104"/>
        <v>32</v>
      </c>
      <c r="G102" s="33">
        <f t="shared" si="104"/>
        <v>5</v>
      </c>
      <c r="H102" s="33">
        <f t="shared" si="104"/>
        <v>30</v>
      </c>
      <c r="I102" s="33">
        <f t="shared" si="104"/>
        <v>6</v>
      </c>
      <c r="J102" s="33">
        <f t="shared" si="104"/>
        <v>30</v>
      </c>
      <c r="K102" s="33">
        <f t="shared" si="104"/>
        <v>5</v>
      </c>
      <c r="L102" s="34">
        <f t="shared" si="104"/>
        <v>0</v>
      </c>
      <c r="M102" s="33">
        <f t="shared" si="104"/>
        <v>6</v>
      </c>
      <c r="N102" s="33">
        <f t="shared" si="104"/>
        <v>4</v>
      </c>
      <c r="O102" s="33">
        <f t="shared" si="104"/>
        <v>2</v>
      </c>
      <c r="P102" s="33">
        <f t="shared" si="104"/>
        <v>34</v>
      </c>
      <c r="Q102" s="33">
        <f t="shared" si="104"/>
        <v>28</v>
      </c>
      <c r="R102" s="33">
        <f t="shared" si="104"/>
        <v>6</v>
      </c>
      <c r="S102" s="33">
        <f t="shared" si="104"/>
        <v>29</v>
      </c>
      <c r="T102" s="33">
        <f t="shared" si="104"/>
        <v>27</v>
      </c>
      <c r="U102" s="33">
        <f t="shared" si="104"/>
        <v>2</v>
      </c>
      <c r="V102" s="33">
        <f t="shared" si="104"/>
        <v>38</v>
      </c>
      <c r="W102" s="33">
        <f t="shared" si="104"/>
        <v>24</v>
      </c>
      <c r="X102" s="33">
        <f t="shared" si="104"/>
        <v>14</v>
      </c>
      <c r="Y102" s="33">
        <f t="shared" si="104"/>
        <v>25</v>
      </c>
      <c r="Z102" s="33">
        <f t="shared" si="104"/>
        <v>25</v>
      </c>
      <c r="AA102" s="33">
        <f t="shared" si="104"/>
        <v>0</v>
      </c>
      <c r="AB102" s="33">
        <f t="shared" si="104"/>
        <v>132</v>
      </c>
      <c r="AC102" s="33">
        <f>AC103</f>
        <v>108</v>
      </c>
      <c r="AD102" s="33">
        <f>AD103</f>
        <v>24</v>
      </c>
      <c r="AE102" s="85"/>
      <c r="AF102" s="30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</row>
    <row r="103" spans="1:85" ht="15" customHeight="1" x14ac:dyDescent="0.25">
      <c r="A103" s="89" t="s">
        <v>114</v>
      </c>
      <c r="B103" s="39">
        <f>B104+B105</f>
        <v>30</v>
      </c>
      <c r="C103" s="67">
        <v>0</v>
      </c>
      <c r="D103" s="46">
        <f>D104+D105</f>
        <v>30</v>
      </c>
      <c r="E103" s="67">
        <f>E104+E105</f>
        <v>2</v>
      </c>
      <c r="F103" s="46">
        <f t="shared" ref="F103:AB103" si="105">F104+F105</f>
        <v>32</v>
      </c>
      <c r="G103" s="67">
        <f t="shared" si="105"/>
        <v>5</v>
      </c>
      <c r="H103" s="46">
        <f t="shared" si="105"/>
        <v>30</v>
      </c>
      <c r="I103" s="67">
        <f t="shared" si="105"/>
        <v>6</v>
      </c>
      <c r="J103" s="46">
        <f t="shared" si="105"/>
        <v>30</v>
      </c>
      <c r="K103" s="67">
        <f t="shared" si="105"/>
        <v>5</v>
      </c>
      <c r="L103" s="80">
        <f t="shared" si="105"/>
        <v>0</v>
      </c>
      <c r="M103" s="39">
        <f t="shared" si="105"/>
        <v>6</v>
      </c>
      <c r="N103" s="90">
        <f>N104+N105</f>
        <v>4</v>
      </c>
      <c r="O103" s="91">
        <f>O104+O105</f>
        <v>2</v>
      </c>
      <c r="P103" s="39">
        <f t="shared" si="105"/>
        <v>34</v>
      </c>
      <c r="Q103" s="90">
        <f>Q104+Q105</f>
        <v>28</v>
      </c>
      <c r="R103" s="91">
        <f>R104+R105</f>
        <v>6</v>
      </c>
      <c r="S103" s="39">
        <f t="shared" si="105"/>
        <v>29</v>
      </c>
      <c r="T103" s="90">
        <f t="shared" si="105"/>
        <v>27</v>
      </c>
      <c r="U103" s="91">
        <f t="shared" si="105"/>
        <v>2</v>
      </c>
      <c r="V103" s="39">
        <f t="shared" si="105"/>
        <v>38</v>
      </c>
      <c r="W103" s="90">
        <f t="shared" si="105"/>
        <v>24</v>
      </c>
      <c r="X103" s="91">
        <f t="shared" si="105"/>
        <v>14</v>
      </c>
      <c r="Y103" s="39">
        <f t="shared" si="105"/>
        <v>25</v>
      </c>
      <c r="Z103" s="90">
        <f t="shared" si="105"/>
        <v>25</v>
      </c>
      <c r="AA103" s="91">
        <f t="shared" si="105"/>
        <v>0</v>
      </c>
      <c r="AB103" s="39">
        <f t="shared" si="105"/>
        <v>132</v>
      </c>
      <c r="AC103" s="90">
        <f>AC104+AC105</f>
        <v>108</v>
      </c>
      <c r="AD103" s="91">
        <f>AD104+AD105</f>
        <v>24</v>
      </c>
      <c r="AE103" s="45"/>
      <c r="AF103" s="30"/>
      <c r="AG103" s="31"/>
      <c r="AH103" s="31"/>
      <c r="AI103" s="31"/>
      <c r="AJ103" s="31"/>
      <c r="AK103" s="31"/>
      <c r="AL103" s="31"/>
      <c r="AM103" s="31">
        <f xml:space="preserve"> IF(S103=0, 0,IF(S103&gt;0, IF(S103&lt;=15,15-S103,IF(S103&lt;=30,30-S103,IF(S103&lt;=45,45-S103, 0)))))</f>
        <v>1</v>
      </c>
      <c r="AN103" s="31"/>
      <c r="AO103" s="31"/>
      <c r="AP103" s="31">
        <f xml:space="preserve"> IF(V103=0, 0,IF(V103&gt;0, IF(V103&lt;=15,15-V103,IF(V103&lt;=30,30-V103,IF(V103&lt;=45,45-V103, 0)))))</f>
        <v>7</v>
      </c>
      <c r="AQ103" s="31"/>
      <c r="AR103" s="31"/>
      <c r="AS103" s="31">
        <f xml:space="preserve"> IF(Y103=0, 0,IF(Y103&gt;0, IF(Y103&lt;=15,15-Y103,IF(Y103&lt;=30,30-Y103,IF(Y103&lt;=45,45-Y103, 0)))))</f>
        <v>5</v>
      </c>
      <c r="AT103" s="31"/>
      <c r="AU103" s="31"/>
      <c r="AV103" s="31" t="e">
        <f xml:space="preserve"> IF(#REF!=0, 0,IF(#REF!&gt;0, IF(#REF!&lt;=15,15-#REF!,IF(#REF!&lt;=30,30-#REF!,IF(#REF!&lt;=45,45-#REF!, 0)))))</f>
        <v>#REF!</v>
      </c>
      <c r="AW103" s="31"/>
      <c r="AX103" s="31"/>
      <c r="AY103" s="31"/>
      <c r="AZ103" s="31"/>
      <c r="BA103" s="31"/>
      <c r="BB103" s="31"/>
      <c r="BC103" s="31"/>
      <c r="BD103" s="31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</row>
    <row r="104" spans="1:85" ht="12" hidden="1" customHeight="1" x14ac:dyDescent="0.25">
      <c r="A104" s="102" t="s">
        <v>115</v>
      </c>
      <c r="B104" s="49">
        <v>30</v>
      </c>
      <c r="C104" s="50">
        <f>B104-N104</f>
        <v>26</v>
      </c>
      <c r="D104" s="49">
        <v>30</v>
      </c>
      <c r="E104" s="50">
        <f>D104-Q104</f>
        <v>2</v>
      </c>
      <c r="F104" s="49">
        <v>32</v>
      </c>
      <c r="G104" s="50">
        <f>F104-T104</f>
        <v>5</v>
      </c>
      <c r="H104" s="49">
        <v>30</v>
      </c>
      <c r="I104" s="50">
        <f>H104-W104</f>
        <v>6</v>
      </c>
      <c r="J104" s="49">
        <v>30</v>
      </c>
      <c r="K104" s="50">
        <f>J104-Z104</f>
        <v>5</v>
      </c>
      <c r="L104" s="51"/>
      <c r="M104" s="53">
        <f>N104+O104</f>
        <v>6</v>
      </c>
      <c r="N104" s="50">
        <v>4</v>
      </c>
      <c r="O104" s="52">
        <v>2</v>
      </c>
      <c r="P104" s="53">
        <f>Q104+R104</f>
        <v>34</v>
      </c>
      <c r="Q104" s="50">
        <v>28</v>
      </c>
      <c r="R104" s="52">
        <v>6</v>
      </c>
      <c r="S104" s="53">
        <f>T104+U104</f>
        <v>29</v>
      </c>
      <c r="T104" s="50">
        <v>27</v>
      </c>
      <c r="U104" s="52">
        <v>2</v>
      </c>
      <c r="V104" s="53">
        <f>W104+X104</f>
        <v>38</v>
      </c>
      <c r="W104" s="50">
        <v>24</v>
      </c>
      <c r="X104" s="52">
        <v>14</v>
      </c>
      <c r="Y104" s="53">
        <f>Z104+AA104</f>
        <v>25</v>
      </c>
      <c r="Z104" s="50">
        <v>25</v>
      </c>
      <c r="AA104" s="52">
        <v>0</v>
      </c>
      <c r="AB104" s="39">
        <f t="shared" ref="AB104:AB105" si="106">AC104+AD104</f>
        <v>132</v>
      </c>
      <c r="AC104" s="50">
        <f>N104+Q104++T104+W104+Z104</f>
        <v>108</v>
      </c>
      <c r="AD104" s="52">
        <f>O104+R104++U104+X104+AA104</f>
        <v>24</v>
      </c>
      <c r="AE104" s="45"/>
      <c r="AF104" s="30"/>
      <c r="AG104" s="31"/>
      <c r="AH104" s="31"/>
      <c r="AI104" s="31">
        <v>20</v>
      </c>
      <c r="AJ104" s="31"/>
      <c r="AK104" s="31"/>
      <c r="AL104" s="31"/>
      <c r="AM104" s="31">
        <f xml:space="preserve"> IF(S104=0, 0,IF(S104&gt;0, IF(S104&lt;=15,15-S104,IF(S104&lt;=30,30-S104,IF(S104&lt;=45,45-S104, 0)))))</f>
        <v>1</v>
      </c>
      <c r="AN104" s="31"/>
      <c r="AO104" s="31"/>
      <c r="AP104" s="31">
        <f xml:space="preserve"> IF(V104=0, 0,IF(V104&gt;0, IF(V104&lt;=15,15-V104,IF(V104&lt;=30,30-V104,IF(V104&lt;=45,45-V104, 0)))))</f>
        <v>7</v>
      </c>
      <c r="AQ104" s="31"/>
      <c r="AR104" s="31"/>
      <c r="AS104" s="31">
        <f xml:space="preserve"> IF(Y104=0, 0,IF(Y104&gt;0, IF(Y104&lt;=15,15-Y104,IF(Y104&lt;=30,30-Y104,IF(Y104&lt;=45,45-Y104, 0)))))</f>
        <v>5</v>
      </c>
      <c r="AT104" s="31"/>
      <c r="AU104" s="31"/>
      <c r="AV104" s="31" t="e">
        <f xml:space="preserve"> IF(#REF!=0, 0,IF(#REF!&gt;0, IF(#REF!&lt;=15,15-#REF!,IF(#REF!&lt;=30,30-#REF!,IF(#REF!&lt;=45,45-#REF!, 0)))))</f>
        <v>#REF!</v>
      </c>
      <c r="AW104" s="31"/>
      <c r="AX104" s="31"/>
      <c r="AY104" s="31"/>
      <c r="AZ104" s="31"/>
      <c r="BA104" s="31"/>
      <c r="BB104" s="31"/>
      <c r="BC104" s="31"/>
      <c r="BD104" s="31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</row>
    <row r="105" spans="1:85" ht="12" hidden="1" customHeight="1" x14ac:dyDescent="0.25">
      <c r="A105" s="102" t="s">
        <v>116</v>
      </c>
      <c r="B105" s="49">
        <v>0</v>
      </c>
      <c r="C105" s="50">
        <f>B105-N105</f>
        <v>0</v>
      </c>
      <c r="D105" s="49">
        <v>0</v>
      </c>
      <c r="E105" s="50">
        <f>D105-Q105</f>
        <v>0</v>
      </c>
      <c r="F105" s="49">
        <v>0</v>
      </c>
      <c r="G105" s="50"/>
      <c r="H105" s="49">
        <v>0</v>
      </c>
      <c r="I105" s="50"/>
      <c r="J105" s="49">
        <v>0</v>
      </c>
      <c r="K105" s="50"/>
      <c r="L105" s="51"/>
      <c r="M105" s="53">
        <f>N105+O105</f>
        <v>0</v>
      </c>
      <c r="N105" s="50"/>
      <c r="O105" s="52"/>
      <c r="P105" s="53">
        <f>Q105+R105</f>
        <v>0</v>
      </c>
      <c r="Q105" s="50">
        <v>0</v>
      </c>
      <c r="R105" s="52">
        <v>0</v>
      </c>
      <c r="S105" s="53"/>
      <c r="T105" s="50"/>
      <c r="U105" s="52"/>
      <c r="V105" s="53"/>
      <c r="W105" s="50"/>
      <c r="X105" s="52"/>
      <c r="Y105" s="53"/>
      <c r="Z105" s="50"/>
      <c r="AA105" s="52"/>
      <c r="AB105" s="39">
        <f t="shared" si="106"/>
        <v>0</v>
      </c>
      <c r="AC105" s="50">
        <f>N105+Q105++T105+W105+Z105</f>
        <v>0</v>
      </c>
      <c r="AD105" s="52">
        <f>O105+R105++U105+X105+AA105</f>
        <v>0</v>
      </c>
      <c r="AE105" s="45"/>
      <c r="AF105" s="30"/>
      <c r="AG105" s="31"/>
      <c r="AH105" s="31"/>
      <c r="AI105" s="31"/>
      <c r="AJ105" s="31"/>
      <c r="AK105" s="31"/>
      <c r="AL105" s="31"/>
      <c r="AM105" s="31">
        <f xml:space="preserve"> IF(S105=0, 0,IF(S105&gt;0, IF(S105&lt;=15,15-S105,IF(S105&lt;=30,30-S105,IF(S105&lt;=45,45-S105, 0)))))</f>
        <v>0</v>
      </c>
      <c r="AN105" s="31"/>
      <c r="AO105" s="31"/>
      <c r="AP105" s="31">
        <f xml:space="preserve"> IF(V105=0, 0,IF(V105&gt;0, IF(V105&lt;=15,15-V105,IF(V105&lt;=30,30-V105,IF(V105&lt;=45,45-V105, 0)))))</f>
        <v>0</v>
      </c>
      <c r="AQ105" s="31"/>
      <c r="AR105" s="31"/>
      <c r="AS105" s="31">
        <f xml:space="preserve"> IF(Y105=0, 0,IF(Y105&gt;0, IF(Y105&lt;=15,15-Y105,IF(Y105&lt;=30,30-Y105,IF(Y105&lt;=45,45-Y105, 0)))))</f>
        <v>0</v>
      </c>
      <c r="AT105" s="31"/>
      <c r="AU105" s="31"/>
      <c r="AV105" s="31" t="e">
        <f xml:space="preserve"> IF(#REF!=0, 0,IF(#REF!&gt;0, IF(#REF!&lt;=15,15-#REF!,IF(#REF!&lt;=30,30-#REF!,IF(#REF!&lt;=45,45-#REF!, 0)))))</f>
        <v>#REF!</v>
      </c>
      <c r="AW105" s="31"/>
      <c r="AX105" s="31"/>
      <c r="AY105" s="31"/>
      <c r="AZ105" s="31"/>
      <c r="BA105" s="31"/>
      <c r="BB105" s="31"/>
      <c r="BC105" s="31"/>
      <c r="BD105" s="31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</row>
    <row r="106" spans="1:85" s="36" customFormat="1" ht="13.5" hidden="1" customHeight="1" x14ac:dyDescent="0.25">
      <c r="A106" s="32" t="s">
        <v>64</v>
      </c>
      <c r="B106" s="33">
        <f>B107+B108+B109</f>
        <v>33</v>
      </c>
      <c r="C106" s="33">
        <f t="shared" ref="C106:AD106" si="107">C107+C108+C109</f>
        <v>0</v>
      </c>
      <c r="D106" s="33">
        <f t="shared" si="107"/>
        <v>22</v>
      </c>
      <c r="E106" s="33">
        <f t="shared" si="107"/>
        <v>1</v>
      </c>
      <c r="F106" s="33">
        <f t="shared" si="107"/>
        <v>0</v>
      </c>
      <c r="G106" s="33">
        <f t="shared" si="107"/>
        <v>0</v>
      </c>
      <c r="H106" s="33">
        <f t="shared" si="107"/>
        <v>0</v>
      </c>
      <c r="I106" s="33">
        <f t="shared" si="107"/>
        <v>0</v>
      </c>
      <c r="J106" s="33">
        <f t="shared" si="107"/>
        <v>0</v>
      </c>
      <c r="K106" s="33">
        <f t="shared" si="107"/>
        <v>0</v>
      </c>
      <c r="L106" s="33">
        <f t="shared" si="107"/>
        <v>0</v>
      </c>
      <c r="M106" s="33">
        <f t="shared" si="107"/>
        <v>2</v>
      </c>
      <c r="N106" s="33">
        <f t="shared" si="107"/>
        <v>2</v>
      </c>
      <c r="O106" s="33">
        <f t="shared" si="107"/>
        <v>0</v>
      </c>
      <c r="P106" s="33">
        <f t="shared" si="107"/>
        <v>27</v>
      </c>
      <c r="Q106" s="33">
        <f t="shared" si="107"/>
        <v>25</v>
      </c>
      <c r="R106" s="33">
        <f t="shared" si="107"/>
        <v>2</v>
      </c>
      <c r="S106" s="33">
        <f t="shared" si="107"/>
        <v>0</v>
      </c>
      <c r="T106" s="33">
        <f t="shared" si="107"/>
        <v>0</v>
      </c>
      <c r="U106" s="33">
        <f t="shared" si="107"/>
        <v>0</v>
      </c>
      <c r="V106" s="33">
        <f t="shared" si="107"/>
        <v>0</v>
      </c>
      <c r="W106" s="33">
        <f t="shared" si="107"/>
        <v>0</v>
      </c>
      <c r="X106" s="33">
        <f t="shared" si="107"/>
        <v>0</v>
      </c>
      <c r="Y106" s="33">
        <f t="shared" si="107"/>
        <v>0</v>
      </c>
      <c r="Z106" s="33">
        <f t="shared" si="107"/>
        <v>0</v>
      </c>
      <c r="AA106" s="33">
        <f t="shared" si="107"/>
        <v>0</v>
      </c>
      <c r="AB106" s="33">
        <f t="shared" si="107"/>
        <v>29</v>
      </c>
      <c r="AC106" s="33">
        <f t="shared" si="107"/>
        <v>27</v>
      </c>
      <c r="AD106" s="33">
        <f t="shared" si="107"/>
        <v>2</v>
      </c>
      <c r="AE106" s="85"/>
      <c r="AF106" s="30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</row>
    <row r="107" spans="1:85" s="30" customFormat="1" ht="13.5" customHeight="1" x14ac:dyDescent="0.25">
      <c r="A107" s="38" t="s">
        <v>117</v>
      </c>
      <c r="B107" s="56">
        <v>16</v>
      </c>
      <c r="C107" s="40">
        <v>0</v>
      </c>
      <c r="D107" s="39">
        <v>15</v>
      </c>
      <c r="E107" s="40">
        <v>0</v>
      </c>
      <c r="F107" s="56">
        <v>0</v>
      </c>
      <c r="G107" s="57"/>
      <c r="H107" s="56"/>
      <c r="I107" s="57"/>
      <c r="J107" s="56"/>
      <c r="K107" s="57"/>
      <c r="L107" s="58"/>
      <c r="M107" s="103">
        <f>N107+O107</f>
        <v>1</v>
      </c>
      <c r="N107" s="104">
        <v>1</v>
      </c>
      <c r="O107" s="105"/>
      <c r="P107" s="103">
        <f>Q107+R107</f>
        <v>20</v>
      </c>
      <c r="Q107" s="104">
        <v>19</v>
      </c>
      <c r="R107" s="105">
        <v>1</v>
      </c>
      <c r="S107" s="103">
        <f>T107+U107</f>
        <v>0</v>
      </c>
      <c r="T107" s="104">
        <v>0</v>
      </c>
      <c r="U107" s="105">
        <v>0</v>
      </c>
      <c r="V107" s="103">
        <f>W107+X107</f>
        <v>0</v>
      </c>
      <c r="W107" s="104">
        <v>0</v>
      </c>
      <c r="X107" s="105">
        <v>0</v>
      </c>
      <c r="Y107" s="103">
        <f>Z107+AA107</f>
        <v>0</v>
      </c>
      <c r="Z107" s="104">
        <v>0</v>
      </c>
      <c r="AA107" s="105">
        <v>0</v>
      </c>
      <c r="AB107" s="44">
        <f>AC107+AD107</f>
        <v>21</v>
      </c>
      <c r="AC107" s="104">
        <f>N107+Q107+T107+W107</f>
        <v>20</v>
      </c>
      <c r="AD107" s="105">
        <f>O107+R107+U107+X107</f>
        <v>1</v>
      </c>
      <c r="AE107" s="106"/>
      <c r="AG107" s="107"/>
      <c r="AH107" s="107"/>
      <c r="AI107" s="107">
        <v>10</v>
      </c>
      <c r="AJ107" s="107"/>
      <c r="AK107" s="107"/>
      <c r="AL107" s="107"/>
      <c r="AM107" s="31">
        <f>IF(S107=0,0,IF(S107&gt;0,IF(S107&lt;=15,15-S107,IF(S107&lt;=25,25-S107,0))))</f>
        <v>0</v>
      </c>
      <c r="AN107" s="107"/>
      <c r="AO107" s="107"/>
      <c r="AP107" s="31">
        <f>IF(V107=0,0,IF(V107&gt;0,IF(V107&lt;=15,15-V107,IF(V107&lt;=25,25-V107,0))))</f>
        <v>0</v>
      </c>
      <c r="AQ107" s="107"/>
      <c r="AR107" s="107"/>
      <c r="AS107" s="31">
        <f>IF(Y107=0,0,IF(Y107&gt;0,IF(Y107&lt;=15,15-Y107,IF(Y107&lt;=25,25-Y107,0))))</f>
        <v>0</v>
      </c>
      <c r="AT107" s="107"/>
      <c r="AU107" s="107"/>
      <c r="AV107" s="31" t="e">
        <f>IF(#REF!=0,0,IF(#REF!&gt;0,IF(#REF!&lt;=15,15-#REF!,IF(#REF!&lt;=25,25-#REF!,0))))</f>
        <v>#REF!</v>
      </c>
      <c r="AW107" s="107"/>
      <c r="AX107" s="107"/>
      <c r="AY107" s="107"/>
      <c r="AZ107" s="107"/>
      <c r="BA107" s="107"/>
      <c r="BB107" s="107"/>
      <c r="BC107" s="107"/>
      <c r="BD107" s="107"/>
    </row>
    <row r="108" spans="1:85" x14ac:dyDescent="0.25">
      <c r="A108" s="38" t="s">
        <v>118</v>
      </c>
      <c r="B108" s="56">
        <v>10</v>
      </c>
      <c r="C108" s="40">
        <v>0</v>
      </c>
      <c r="D108" s="39">
        <v>7</v>
      </c>
      <c r="E108" s="40">
        <f>D108-Q108</f>
        <v>1</v>
      </c>
      <c r="F108" s="56">
        <v>0</v>
      </c>
      <c r="G108" s="57"/>
      <c r="H108" s="56"/>
      <c r="I108" s="57"/>
      <c r="J108" s="56"/>
      <c r="K108" s="57"/>
      <c r="L108" s="58"/>
      <c r="M108" s="103">
        <f>N108+O108</f>
        <v>1</v>
      </c>
      <c r="N108" s="104">
        <v>1</v>
      </c>
      <c r="O108" s="105"/>
      <c r="P108" s="103">
        <f>Q108+R108</f>
        <v>7</v>
      </c>
      <c r="Q108" s="104">
        <v>6</v>
      </c>
      <c r="R108" s="105">
        <v>1</v>
      </c>
      <c r="S108" s="103"/>
      <c r="T108" s="104"/>
      <c r="U108" s="105"/>
      <c r="V108" s="103"/>
      <c r="W108" s="104"/>
      <c r="X108" s="105"/>
      <c r="Y108" s="103"/>
      <c r="Z108" s="104"/>
      <c r="AA108" s="105"/>
      <c r="AB108" s="44">
        <f>AC108+AD108</f>
        <v>8</v>
      </c>
      <c r="AC108" s="104">
        <f t="shared" ref="AC108:AD110" si="108">N108+Q108+T108+W108</f>
        <v>7</v>
      </c>
      <c r="AD108" s="105">
        <f t="shared" si="108"/>
        <v>1</v>
      </c>
      <c r="AE108" s="76"/>
      <c r="AF108" s="30"/>
      <c r="AG108" s="31"/>
      <c r="AH108" s="31"/>
      <c r="AI108" s="31">
        <v>8</v>
      </c>
      <c r="AJ108" s="31"/>
      <c r="AK108" s="31"/>
      <c r="AL108" s="31"/>
      <c r="AM108" s="31">
        <f>IF(S108=0,0,IF(S108&gt;0,IF(S108&lt;=15,15-S108,IF(S108&lt;=25,25-S108,0))))</f>
        <v>0</v>
      </c>
      <c r="AN108" s="31"/>
      <c r="AO108" s="31"/>
      <c r="AP108" s="31">
        <f>IF(V108=0,0,IF(V108&gt;0,IF(V108&lt;=15,15-V108,IF(V108&lt;=25,25-V108,0))))</f>
        <v>0</v>
      </c>
      <c r="AQ108" s="31"/>
      <c r="AR108" s="31"/>
      <c r="AS108" s="31">
        <f>IF(Y108=0,0,IF(Y108&gt;0,IF(Y108&lt;=15,15-Y108,IF(Y108&lt;=25,25-Y108,0))))</f>
        <v>0</v>
      </c>
      <c r="AT108" s="31"/>
      <c r="AU108" s="31"/>
      <c r="AV108" s="31" t="e">
        <f>IF(#REF!=0,0,IF(#REF!&gt;0,IF(#REF!&lt;=15,15-#REF!,IF(#REF!&lt;=25,25-#REF!,0))))</f>
        <v>#REF!</v>
      </c>
      <c r="AW108" s="31"/>
      <c r="AX108" s="31"/>
      <c r="AY108" s="31"/>
      <c r="AZ108" s="31"/>
      <c r="BA108" s="31"/>
      <c r="BB108" s="31"/>
      <c r="BC108" s="31"/>
      <c r="BD108" s="31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</row>
    <row r="109" spans="1:85" x14ac:dyDescent="0.25">
      <c r="A109" s="89" t="s">
        <v>119</v>
      </c>
      <c r="B109" s="56">
        <f>B110</f>
        <v>7</v>
      </c>
      <c r="C109" s="67">
        <v>0</v>
      </c>
      <c r="D109" s="39"/>
      <c r="E109" s="40"/>
      <c r="F109" s="56"/>
      <c r="G109" s="57"/>
      <c r="H109" s="56"/>
      <c r="I109" s="57"/>
      <c r="J109" s="56"/>
      <c r="K109" s="57"/>
      <c r="L109" s="58"/>
      <c r="M109" s="103">
        <f t="shared" ref="M109:M110" si="109">N109+O109</f>
        <v>0</v>
      </c>
      <c r="N109" s="104"/>
      <c r="O109" s="105"/>
      <c r="P109" s="103"/>
      <c r="Q109" s="104"/>
      <c r="R109" s="105"/>
      <c r="S109" s="103"/>
      <c r="T109" s="104"/>
      <c r="U109" s="105"/>
      <c r="V109" s="103"/>
      <c r="W109" s="104"/>
      <c r="X109" s="105"/>
      <c r="Y109" s="103"/>
      <c r="Z109" s="104"/>
      <c r="AA109" s="105"/>
      <c r="AB109" s="44">
        <f t="shared" ref="AB109:AB110" si="110">AC109+AD109</f>
        <v>0</v>
      </c>
      <c r="AC109" s="104">
        <f t="shared" si="108"/>
        <v>0</v>
      </c>
      <c r="AD109" s="105">
        <f t="shared" si="108"/>
        <v>0</v>
      </c>
      <c r="AE109" s="76"/>
      <c r="AF109" s="30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</row>
    <row r="110" spans="1:85" ht="18.75" hidden="1" customHeight="1" x14ac:dyDescent="0.25">
      <c r="A110" s="102" t="s">
        <v>120</v>
      </c>
      <c r="B110" s="56">
        <v>7</v>
      </c>
      <c r="C110" s="57">
        <f>B110-N110</f>
        <v>7</v>
      </c>
      <c r="D110" s="56"/>
      <c r="E110" s="57"/>
      <c r="F110" s="56"/>
      <c r="G110" s="57"/>
      <c r="H110" s="56"/>
      <c r="I110" s="57"/>
      <c r="J110" s="56"/>
      <c r="K110" s="57"/>
      <c r="L110" s="58"/>
      <c r="M110" s="103">
        <f t="shared" si="109"/>
        <v>0</v>
      </c>
      <c r="N110" s="104"/>
      <c r="O110" s="105"/>
      <c r="P110" s="103"/>
      <c r="Q110" s="104"/>
      <c r="R110" s="105"/>
      <c r="S110" s="103"/>
      <c r="T110" s="104"/>
      <c r="U110" s="105"/>
      <c r="V110" s="103"/>
      <c r="W110" s="104"/>
      <c r="X110" s="105"/>
      <c r="Y110" s="103"/>
      <c r="Z110" s="104"/>
      <c r="AA110" s="105"/>
      <c r="AB110" s="44">
        <f t="shared" si="110"/>
        <v>0</v>
      </c>
      <c r="AC110" s="104">
        <f t="shared" si="108"/>
        <v>0</v>
      </c>
      <c r="AD110" s="105">
        <f t="shared" si="108"/>
        <v>0</v>
      </c>
      <c r="AE110" s="76"/>
      <c r="AF110" s="30"/>
      <c r="AG110" s="31"/>
      <c r="AH110" s="31"/>
      <c r="AI110" s="31">
        <v>10</v>
      </c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</row>
    <row r="111" spans="1:85" s="82" customFormat="1" ht="11.25" hidden="1" customHeight="1" x14ac:dyDescent="0.2">
      <c r="A111" s="78" t="s">
        <v>76</v>
      </c>
      <c r="B111" s="79">
        <f>B90+B102+B106</f>
        <v>168</v>
      </c>
      <c r="C111" s="79">
        <f t="shared" ref="C111:AD111" si="111">C90+C102+C106</f>
        <v>0</v>
      </c>
      <c r="D111" s="79">
        <f t="shared" si="111"/>
        <v>157</v>
      </c>
      <c r="E111" s="79">
        <f t="shared" si="111"/>
        <v>11</v>
      </c>
      <c r="F111" s="79">
        <f t="shared" si="111"/>
        <v>127</v>
      </c>
      <c r="G111" s="79">
        <f t="shared" si="111"/>
        <v>27</v>
      </c>
      <c r="H111" s="79">
        <f t="shared" si="111"/>
        <v>123</v>
      </c>
      <c r="I111" s="79">
        <f t="shared" si="111"/>
        <v>28</v>
      </c>
      <c r="J111" s="79">
        <f t="shared" si="111"/>
        <v>111</v>
      </c>
      <c r="K111" s="79">
        <f t="shared" si="111"/>
        <v>5</v>
      </c>
      <c r="L111" s="80">
        <f t="shared" si="111"/>
        <v>0</v>
      </c>
      <c r="M111" s="79">
        <f t="shared" si="111"/>
        <v>17</v>
      </c>
      <c r="N111" s="79">
        <f t="shared" si="111"/>
        <v>13</v>
      </c>
      <c r="O111" s="79">
        <f t="shared" si="111"/>
        <v>4</v>
      </c>
      <c r="P111" s="79">
        <f t="shared" si="111"/>
        <v>174</v>
      </c>
      <c r="Q111" s="79">
        <f t="shared" si="111"/>
        <v>150</v>
      </c>
      <c r="R111" s="79">
        <f t="shared" si="111"/>
        <v>24</v>
      </c>
      <c r="S111" s="79">
        <f t="shared" si="111"/>
        <v>117</v>
      </c>
      <c r="T111" s="79">
        <f t="shared" si="111"/>
        <v>100</v>
      </c>
      <c r="U111" s="79">
        <f t="shared" si="111"/>
        <v>17</v>
      </c>
      <c r="V111" s="79">
        <f t="shared" si="111"/>
        <v>117</v>
      </c>
      <c r="W111" s="79">
        <f t="shared" si="111"/>
        <v>88</v>
      </c>
      <c r="X111" s="79">
        <f t="shared" si="111"/>
        <v>29</v>
      </c>
      <c r="Y111" s="79">
        <f t="shared" si="111"/>
        <v>25</v>
      </c>
      <c r="Z111" s="79">
        <f t="shared" si="111"/>
        <v>25</v>
      </c>
      <c r="AA111" s="79">
        <f t="shared" si="111"/>
        <v>0</v>
      </c>
      <c r="AB111" s="79">
        <f t="shared" si="111"/>
        <v>450</v>
      </c>
      <c r="AC111" s="79">
        <f t="shared" si="111"/>
        <v>376</v>
      </c>
      <c r="AD111" s="79">
        <f t="shared" si="111"/>
        <v>74</v>
      </c>
      <c r="AE111" s="81"/>
      <c r="AF111" s="94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94"/>
      <c r="BF111" s="94"/>
      <c r="BG111" s="94"/>
      <c r="BH111" s="94"/>
      <c r="BI111" s="94"/>
      <c r="BJ111" s="94"/>
      <c r="BK111" s="94"/>
      <c r="BL111" s="94"/>
      <c r="BM111" s="94"/>
      <c r="BN111" s="94"/>
      <c r="BO111" s="94"/>
      <c r="BP111" s="94"/>
      <c r="BQ111" s="94"/>
      <c r="BR111" s="94"/>
      <c r="BS111" s="94"/>
      <c r="BT111" s="94"/>
      <c r="BU111" s="94"/>
      <c r="BV111" s="94"/>
      <c r="BW111" s="94"/>
      <c r="BX111" s="94"/>
      <c r="BY111" s="94"/>
      <c r="BZ111" s="94"/>
      <c r="CA111" s="94"/>
      <c r="CB111" s="94"/>
      <c r="CC111" s="94"/>
      <c r="CD111" s="94"/>
      <c r="CE111" s="94"/>
      <c r="CF111" s="94"/>
      <c r="CG111" s="94"/>
    </row>
    <row r="112" spans="1:85" ht="15.75" customHeight="1" x14ac:dyDescent="0.25">
      <c r="A112" s="386" t="s">
        <v>121</v>
      </c>
      <c r="B112" s="387"/>
      <c r="C112" s="387"/>
      <c r="D112" s="387"/>
      <c r="E112" s="387"/>
      <c r="F112" s="387"/>
      <c r="G112" s="387"/>
      <c r="H112" s="387"/>
      <c r="I112" s="387"/>
      <c r="J112" s="387"/>
      <c r="K112" s="387"/>
      <c r="L112" s="387"/>
      <c r="M112" s="387"/>
      <c r="N112" s="387"/>
      <c r="O112" s="387"/>
      <c r="P112" s="387"/>
      <c r="Q112" s="387"/>
      <c r="R112" s="387"/>
      <c r="S112" s="387"/>
      <c r="T112" s="387"/>
      <c r="U112" s="387"/>
      <c r="V112" s="387"/>
      <c r="W112" s="387"/>
      <c r="X112" s="387"/>
      <c r="Y112" s="387"/>
      <c r="Z112" s="387"/>
      <c r="AA112" s="387"/>
      <c r="AB112" s="387"/>
      <c r="AC112" s="387"/>
      <c r="AD112" s="388"/>
      <c r="AE112" s="83"/>
      <c r="AF112" s="30"/>
      <c r="AG112" s="31"/>
      <c r="AH112" s="31"/>
      <c r="AI112" s="31"/>
      <c r="AJ112" s="31"/>
      <c r="AK112" s="31"/>
      <c r="AL112" s="31"/>
      <c r="AM112" s="31">
        <f xml:space="preserve"> IF(S112=0, 0,IF(S112&gt;0, IF(S112&lt;=15,15-S112,IF(S112&lt;=30,30-S112,IF(S112&lt;=45,45-S112, 0)))))</f>
        <v>0</v>
      </c>
      <c r="AN112" s="31"/>
      <c r="AO112" s="31"/>
      <c r="AP112" s="31">
        <f xml:space="preserve"> IF(V112=0, 0,IF(V112&gt;0, IF(V112&lt;=15,15-V112,IF(V112&lt;=30,30-V112,IF(V112&lt;=45,45-V112, 0)))))</f>
        <v>0</v>
      </c>
      <c r="AQ112" s="31"/>
      <c r="AR112" s="31"/>
      <c r="AS112" s="31">
        <f xml:space="preserve"> IF(Y112=0, 0,IF(Y112&gt;0, IF(Y112&lt;=15,15-Y112,IF(Y112&lt;=30,30-Y112,IF(Y112&lt;=45,45-Y112, 0)))))</f>
        <v>0</v>
      </c>
      <c r="AT112" s="31"/>
      <c r="AU112" s="31"/>
      <c r="AV112" s="31" t="e">
        <f xml:space="preserve"> IF(#REF!=0, 0,IF(#REF!&gt;0, IF(#REF!&lt;=15,15-#REF!,IF(#REF!&lt;=30,30-#REF!,IF(#REF!&lt;=45,45-#REF!, 0)))))</f>
        <v>#REF!</v>
      </c>
      <c r="AW112" s="31"/>
      <c r="AX112" s="31"/>
      <c r="AY112" s="31"/>
      <c r="AZ112" s="31"/>
      <c r="BA112" s="31"/>
      <c r="BB112" s="31"/>
      <c r="BC112" s="31"/>
      <c r="BD112" s="31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</row>
    <row r="113" spans="1:85" s="36" customFormat="1" ht="13.5" hidden="1" customHeight="1" x14ac:dyDescent="0.25">
      <c r="A113" s="32" t="s">
        <v>49</v>
      </c>
      <c r="B113" s="33">
        <f>B114+B118+B119+B120</f>
        <v>115</v>
      </c>
      <c r="C113" s="33">
        <f t="shared" ref="C113" si="112">C114+C118+C119+C120</f>
        <v>0</v>
      </c>
      <c r="D113" s="33">
        <f>D114+D118+D119+D120</f>
        <v>116</v>
      </c>
      <c r="E113" s="33">
        <f t="shared" ref="E113:AD113" si="113">E114+E118+E119+E120</f>
        <v>17</v>
      </c>
      <c r="F113" s="33">
        <f t="shared" si="113"/>
        <v>99</v>
      </c>
      <c r="G113" s="33">
        <f t="shared" si="113"/>
        <v>23</v>
      </c>
      <c r="H113" s="33">
        <f t="shared" si="113"/>
        <v>120</v>
      </c>
      <c r="I113" s="33">
        <f t="shared" si="113"/>
        <v>32</v>
      </c>
      <c r="J113" s="33">
        <f t="shared" si="113"/>
        <v>165</v>
      </c>
      <c r="K113" s="33">
        <f t="shared" si="113"/>
        <v>0</v>
      </c>
      <c r="L113" s="34">
        <f t="shared" si="113"/>
        <v>0</v>
      </c>
      <c r="M113" s="33">
        <f t="shared" si="113"/>
        <v>8</v>
      </c>
      <c r="N113" s="33">
        <f t="shared" si="113"/>
        <v>8</v>
      </c>
      <c r="O113" s="33">
        <f t="shared" si="113"/>
        <v>0</v>
      </c>
      <c r="P113" s="33">
        <f t="shared" si="113"/>
        <v>105</v>
      </c>
      <c r="Q113" s="33">
        <f t="shared" si="113"/>
        <v>99</v>
      </c>
      <c r="R113" s="33">
        <f t="shared" si="113"/>
        <v>6</v>
      </c>
      <c r="S113" s="33">
        <f t="shared" si="113"/>
        <v>83</v>
      </c>
      <c r="T113" s="33">
        <f t="shared" si="113"/>
        <v>72</v>
      </c>
      <c r="U113" s="33">
        <f t="shared" si="113"/>
        <v>11</v>
      </c>
      <c r="V113" s="33">
        <f t="shared" si="113"/>
        <v>87</v>
      </c>
      <c r="W113" s="33">
        <f t="shared" si="113"/>
        <v>80</v>
      </c>
      <c r="X113" s="33">
        <f t="shared" si="113"/>
        <v>7</v>
      </c>
      <c r="Y113" s="33">
        <f t="shared" si="113"/>
        <v>0</v>
      </c>
      <c r="Z113" s="33">
        <f t="shared" si="113"/>
        <v>0</v>
      </c>
      <c r="AA113" s="33">
        <f t="shared" si="113"/>
        <v>0</v>
      </c>
      <c r="AB113" s="33">
        <f t="shared" si="113"/>
        <v>283</v>
      </c>
      <c r="AC113" s="33">
        <f t="shared" si="113"/>
        <v>259</v>
      </c>
      <c r="AD113" s="33">
        <f t="shared" si="113"/>
        <v>24</v>
      </c>
      <c r="AE113" s="85"/>
      <c r="AF113" s="30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</row>
    <row r="114" spans="1:85" ht="12" customHeight="1" x14ac:dyDescent="0.25">
      <c r="A114" s="38" t="s">
        <v>122</v>
      </c>
      <c r="B114" s="46">
        <f>B115+B116+B117</f>
        <v>30</v>
      </c>
      <c r="C114" s="67">
        <v>0</v>
      </c>
      <c r="D114" s="46">
        <f>D115+D116+D117</f>
        <v>30</v>
      </c>
      <c r="E114" s="67">
        <f t="shared" ref="E114:AD114" si="114">E115+E116+E117</f>
        <v>4</v>
      </c>
      <c r="F114" s="46">
        <f t="shared" si="114"/>
        <v>12</v>
      </c>
      <c r="G114" s="67">
        <f t="shared" si="114"/>
        <v>2</v>
      </c>
      <c r="H114" s="46">
        <f t="shared" si="114"/>
        <v>19</v>
      </c>
      <c r="I114" s="67">
        <f t="shared" si="114"/>
        <v>3</v>
      </c>
      <c r="J114" s="46">
        <f t="shared" si="114"/>
        <v>44</v>
      </c>
      <c r="K114" s="67"/>
      <c r="L114" s="47">
        <f t="shared" si="114"/>
        <v>0</v>
      </c>
      <c r="M114" s="46">
        <f t="shared" si="114"/>
        <v>1</v>
      </c>
      <c r="N114" s="67">
        <f t="shared" si="114"/>
        <v>1</v>
      </c>
      <c r="O114" s="68">
        <f t="shared" si="114"/>
        <v>0</v>
      </c>
      <c r="P114" s="46">
        <f t="shared" si="114"/>
        <v>31</v>
      </c>
      <c r="Q114" s="67">
        <f t="shared" si="114"/>
        <v>26</v>
      </c>
      <c r="R114" s="68">
        <f t="shared" si="114"/>
        <v>5</v>
      </c>
      <c r="S114" s="46">
        <f t="shared" si="114"/>
        <v>20</v>
      </c>
      <c r="T114" s="67">
        <f t="shared" si="114"/>
        <v>10</v>
      </c>
      <c r="U114" s="68">
        <f t="shared" si="114"/>
        <v>10</v>
      </c>
      <c r="V114" s="46">
        <f t="shared" si="114"/>
        <v>21</v>
      </c>
      <c r="W114" s="67">
        <f t="shared" si="114"/>
        <v>16</v>
      </c>
      <c r="X114" s="68">
        <f t="shared" si="114"/>
        <v>5</v>
      </c>
      <c r="Y114" s="46">
        <f t="shared" si="114"/>
        <v>0</v>
      </c>
      <c r="Z114" s="67">
        <f t="shared" si="114"/>
        <v>0</v>
      </c>
      <c r="AA114" s="68">
        <f t="shared" si="114"/>
        <v>0</v>
      </c>
      <c r="AB114" s="46">
        <f t="shared" si="114"/>
        <v>73</v>
      </c>
      <c r="AC114" s="67">
        <f t="shared" si="114"/>
        <v>53</v>
      </c>
      <c r="AD114" s="68">
        <f t="shared" si="114"/>
        <v>20</v>
      </c>
      <c r="AE114" s="45"/>
      <c r="AF114" s="30"/>
      <c r="AG114" s="31"/>
      <c r="AH114" s="31"/>
      <c r="AI114" s="31"/>
      <c r="AJ114" s="31"/>
      <c r="AK114" s="31"/>
      <c r="AL114" s="31"/>
      <c r="AM114" s="31">
        <f t="shared" ref="AM114:AM120" si="115" xml:space="preserve"> IF(S114=0, 0,IF(S114&gt;0, IF(S114&lt;=15,15-S114,IF(S114&lt;=30,30-S114,IF(S114&lt;=45,45-S114, 0)))))</f>
        <v>10</v>
      </c>
      <c r="AN114" s="31"/>
      <c r="AO114" s="31"/>
      <c r="AP114" s="31">
        <f t="shared" ref="AP114:AP120" si="116" xml:space="preserve"> IF(V114=0, 0,IF(V114&gt;0, IF(V114&lt;=15,15-V114,IF(V114&lt;=30,30-V114,IF(V114&lt;=45,45-V114, 0)))))</f>
        <v>9</v>
      </c>
      <c r="AQ114" s="31"/>
      <c r="AR114" s="31"/>
      <c r="AS114" s="31">
        <f t="shared" ref="AS114:AS120" si="117" xml:space="preserve"> IF(Y114=0, 0,IF(Y114&gt;0, IF(Y114&lt;=15,15-Y114,IF(Y114&lt;=30,30-Y114,IF(Y114&lt;=45,45-Y114, 0)))))</f>
        <v>0</v>
      </c>
      <c r="AT114" s="31"/>
      <c r="AU114" s="31"/>
      <c r="AV114" s="31" t="e">
        <f xml:space="preserve"> IF(#REF!=0, 0,IF(#REF!&gt;0, IF(#REF!&lt;=15,15-#REF!,IF(#REF!&lt;=30,30-#REF!,IF(#REF!&lt;=45,45-#REF!, 0)))))</f>
        <v>#REF!</v>
      </c>
      <c r="AW114" s="31"/>
      <c r="AX114" s="31"/>
      <c r="AY114" s="31"/>
      <c r="AZ114" s="31"/>
      <c r="BA114" s="31"/>
      <c r="BB114" s="31"/>
      <c r="BC114" s="31"/>
      <c r="BD114" s="31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</row>
    <row r="115" spans="1:85" ht="12" customHeight="1" x14ac:dyDescent="0.25">
      <c r="A115" s="48" t="s">
        <v>123</v>
      </c>
      <c r="B115" s="49">
        <v>30</v>
      </c>
      <c r="C115" s="104">
        <v>0</v>
      </c>
      <c r="D115" s="168">
        <v>15</v>
      </c>
      <c r="E115" s="104">
        <f>D115-Q115</f>
        <v>1</v>
      </c>
      <c r="F115" s="168">
        <v>8</v>
      </c>
      <c r="G115" s="104">
        <f t="shared" ref="G115:G118" si="118">F115-T115</f>
        <v>1</v>
      </c>
      <c r="H115" s="168">
        <v>11</v>
      </c>
      <c r="I115" s="57">
        <f t="shared" ref="I115:I119" si="119">H115-W115</f>
        <v>3</v>
      </c>
      <c r="J115" s="49">
        <v>25</v>
      </c>
      <c r="K115" s="50"/>
      <c r="L115" s="51"/>
      <c r="M115" s="53">
        <f t="shared" ref="M115:M120" si="120">N115+O115</f>
        <v>1</v>
      </c>
      <c r="N115" s="50">
        <v>1</v>
      </c>
      <c r="O115" s="52"/>
      <c r="P115" s="53">
        <f t="shared" ref="P115:P120" si="121">Q115+R115</f>
        <v>19</v>
      </c>
      <c r="Q115" s="50">
        <v>14</v>
      </c>
      <c r="R115" s="52">
        <v>5</v>
      </c>
      <c r="S115" s="53">
        <f t="shared" ref="S115:S116" si="122">T115+U115</f>
        <v>17</v>
      </c>
      <c r="T115" s="50">
        <v>7</v>
      </c>
      <c r="U115" s="52">
        <v>10</v>
      </c>
      <c r="V115" s="53">
        <f t="shared" ref="V115:V116" si="123">W115+X115</f>
        <v>13</v>
      </c>
      <c r="W115" s="50">
        <v>8</v>
      </c>
      <c r="X115" s="52">
        <v>5</v>
      </c>
      <c r="Y115" s="53">
        <f t="shared" ref="Y115:Y120" si="124">Z115+AA115</f>
        <v>0</v>
      </c>
      <c r="Z115" s="50">
        <v>0</v>
      </c>
      <c r="AA115" s="52">
        <v>0</v>
      </c>
      <c r="AB115" s="54">
        <f t="shared" ref="AB115:AB120" si="125">AC115+AD115</f>
        <v>50</v>
      </c>
      <c r="AC115" s="50">
        <f>N115+Q115+T115+W115+Z115</f>
        <v>30</v>
      </c>
      <c r="AD115" s="52">
        <f>O115+R115+U115+X115+AA115</f>
        <v>20</v>
      </c>
      <c r="AE115" s="45"/>
      <c r="AF115" s="30"/>
      <c r="AG115" s="31"/>
      <c r="AH115" s="31"/>
      <c r="AI115" s="31">
        <v>60</v>
      </c>
      <c r="AJ115" s="31"/>
      <c r="AK115" s="31"/>
      <c r="AL115" s="31"/>
      <c r="AM115" s="31">
        <f t="shared" si="115"/>
        <v>13</v>
      </c>
      <c r="AN115" s="31"/>
      <c r="AO115" s="31"/>
      <c r="AP115" s="31">
        <f t="shared" si="116"/>
        <v>2</v>
      </c>
      <c r="AQ115" s="31"/>
      <c r="AR115" s="31"/>
      <c r="AS115" s="31">
        <f t="shared" si="117"/>
        <v>0</v>
      </c>
      <c r="AT115" s="31"/>
      <c r="AU115" s="31"/>
      <c r="AV115" s="31" t="e">
        <f xml:space="preserve"> IF(#REF!=0, 0,IF(#REF!&gt;0, IF(#REF!&lt;=15,15-#REF!,IF(#REF!&lt;=30,30-#REF!,IF(#REF!&lt;=45,45-#REF!, 0)))))</f>
        <v>#REF!</v>
      </c>
      <c r="AW115" s="31"/>
      <c r="AX115" s="31"/>
      <c r="AY115" s="31"/>
      <c r="AZ115" s="31"/>
      <c r="BA115" s="31"/>
      <c r="BB115" s="31"/>
      <c r="BC115" s="31"/>
      <c r="BD115" s="31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</row>
    <row r="116" spans="1:85" ht="12" customHeight="1" x14ac:dyDescent="0.25">
      <c r="A116" s="48" t="s">
        <v>124</v>
      </c>
      <c r="B116" s="49"/>
      <c r="C116" s="104">
        <f t="shared" ref="C116:C117" si="126">B116-N116</f>
        <v>0</v>
      </c>
      <c r="D116" s="168">
        <v>15</v>
      </c>
      <c r="E116" s="104">
        <f t="shared" ref="E116:E118" si="127">D116-Q116</f>
        <v>3</v>
      </c>
      <c r="F116" s="168">
        <v>4</v>
      </c>
      <c r="G116" s="104">
        <f t="shared" si="118"/>
        <v>1</v>
      </c>
      <c r="H116" s="168">
        <v>8</v>
      </c>
      <c r="I116" s="57">
        <f t="shared" si="119"/>
        <v>0</v>
      </c>
      <c r="J116" s="49">
        <v>19</v>
      </c>
      <c r="K116" s="50"/>
      <c r="L116" s="51"/>
      <c r="M116" s="53">
        <f t="shared" si="120"/>
        <v>0</v>
      </c>
      <c r="N116" s="50"/>
      <c r="O116" s="52"/>
      <c r="P116" s="53">
        <f t="shared" si="121"/>
        <v>12</v>
      </c>
      <c r="Q116" s="50">
        <v>12</v>
      </c>
      <c r="R116" s="52"/>
      <c r="S116" s="53">
        <f t="shared" si="122"/>
        <v>3</v>
      </c>
      <c r="T116" s="50">
        <v>3</v>
      </c>
      <c r="U116" s="52">
        <v>0</v>
      </c>
      <c r="V116" s="53">
        <f t="shared" si="123"/>
        <v>8</v>
      </c>
      <c r="W116" s="50">
        <v>8</v>
      </c>
      <c r="X116" s="52">
        <v>0</v>
      </c>
      <c r="Y116" s="53">
        <f t="shared" si="124"/>
        <v>0</v>
      </c>
      <c r="Z116" s="50">
        <v>0</v>
      </c>
      <c r="AA116" s="52">
        <v>0</v>
      </c>
      <c r="AB116" s="54">
        <f t="shared" si="125"/>
        <v>23</v>
      </c>
      <c r="AC116" s="50">
        <f t="shared" ref="AC116:AD117" si="128">N116+Q116+T116+W116+Z116</f>
        <v>23</v>
      </c>
      <c r="AD116" s="52">
        <f t="shared" si="128"/>
        <v>0</v>
      </c>
      <c r="AE116" s="45"/>
      <c r="AF116" s="30"/>
      <c r="AG116" s="31"/>
      <c r="AH116" s="31"/>
      <c r="AI116" s="31"/>
      <c r="AJ116" s="31"/>
      <c r="AK116" s="31"/>
      <c r="AL116" s="31"/>
      <c r="AM116" s="31">
        <f t="shared" si="115"/>
        <v>12</v>
      </c>
      <c r="AN116" s="31"/>
      <c r="AO116" s="31"/>
      <c r="AP116" s="31">
        <f t="shared" si="116"/>
        <v>7</v>
      </c>
      <c r="AQ116" s="31"/>
      <c r="AR116" s="31"/>
      <c r="AS116" s="31">
        <f t="shared" si="117"/>
        <v>0</v>
      </c>
      <c r="AT116" s="31"/>
      <c r="AU116" s="31"/>
      <c r="AV116" s="31" t="e">
        <f xml:space="preserve"> IF(#REF!=0, 0,IF(#REF!&gt;0, IF(#REF!&lt;=15,15-#REF!,IF(#REF!&lt;=30,30-#REF!,IF(#REF!&lt;=45,45-#REF!, 0)))))</f>
        <v>#REF!</v>
      </c>
      <c r="AW116" s="31"/>
      <c r="AX116" s="31"/>
      <c r="AY116" s="31"/>
      <c r="AZ116" s="31"/>
      <c r="BA116" s="31"/>
      <c r="BB116" s="31"/>
      <c r="BC116" s="31"/>
      <c r="BD116" s="31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</row>
    <row r="117" spans="1:85" ht="12" hidden="1" customHeight="1" x14ac:dyDescent="0.25">
      <c r="A117" s="48" t="s">
        <v>125</v>
      </c>
      <c r="B117" s="49"/>
      <c r="C117" s="104">
        <f t="shared" si="126"/>
        <v>0</v>
      </c>
      <c r="D117" s="168">
        <v>0</v>
      </c>
      <c r="E117" s="104">
        <f t="shared" si="127"/>
        <v>0</v>
      </c>
      <c r="F117" s="168"/>
      <c r="G117" s="104">
        <f t="shared" si="118"/>
        <v>0</v>
      </c>
      <c r="H117" s="168"/>
      <c r="I117" s="57">
        <f t="shared" si="119"/>
        <v>0</v>
      </c>
      <c r="J117" s="49"/>
      <c r="K117" s="50"/>
      <c r="L117" s="51"/>
      <c r="M117" s="53">
        <f t="shared" si="120"/>
        <v>0</v>
      </c>
      <c r="N117" s="50"/>
      <c r="O117" s="52"/>
      <c r="P117" s="53">
        <f t="shared" si="121"/>
        <v>0</v>
      </c>
      <c r="Q117" s="50">
        <v>0</v>
      </c>
      <c r="R117" s="52"/>
      <c r="S117" s="53"/>
      <c r="T117" s="50"/>
      <c r="U117" s="52"/>
      <c r="V117" s="53"/>
      <c r="W117" s="50"/>
      <c r="X117" s="52"/>
      <c r="Y117" s="53"/>
      <c r="Z117" s="50"/>
      <c r="AA117" s="52"/>
      <c r="AB117" s="54">
        <f t="shared" si="125"/>
        <v>0</v>
      </c>
      <c r="AC117" s="50">
        <f t="shared" si="128"/>
        <v>0</v>
      </c>
      <c r="AD117" s="52">
        <f t="shared" si="128"/>
        <v>0</v>
      </c>
      <c r="AE117" s="45"/>
      <c r="AF117" s="30"/>
      <c r="AG117" s="31"/>
      <c r="AH117" s="31"/>
      <c r="AI117" s="31"/>
      <c r="AJ117" s="31"/>
      <c r="AK117" s="31"/>
      <c r="AL117" s="31"/>
      <c r="AM117" s="31">
        <f t="shared" si="115"/>
        <v>0</v>
      </c>
      <c r="AN117" s="31"/>
      <c r="AO117" s="31"/>
      <c r="AP117" s="31">
        <f t="shared" si="116"/>
        <v>0</v>
      </c>
      <c r="AQ117" s="31"/>
      <c r="AR117" s="31"/>
      <c r="AS117" s="31">
        <f t="shared" si="117"/>
        <v>0</v>
      </c>
      <c r="AT117" s="31"/>
      <c r="AU117" s="31"/>
      <c r="AV117" s="31" t="e">
        <f xml:space="preserve"> IF(#REF!=0, 0,IF(#REF!&gt;0, IF(#REF!&lt;=15,15-#REF!,IF(#REF!&lt;=30,30-#REF!,IF(#REF!&lt;=45,45-#REF!, 0)))))</f>
        <v>#REF!</v>
      </c>
      <c r="AW117" s="31"/>
      <c r="AX117" s="31"/>
      <c r="AY117" s="31"/>
      <c r="AZ117" s="31"/>
      <c r="BA117" s="31"/>
      <c r="BB117" s="31"/>
      <c r="BC117" s="31"/>
      <c r="BD117" s="31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</row>
    <row r="118" spans="1:85" ht="14.25" customHeight="1" x14ac:dyDescent="0.25">
      <c r="A118" s="38" t="s">
        <v>126</v>
      </c>
      <c r="B118" s="39">
        <v>25</v>
      </c>
      <c r="C118" s="67">
        <v>0</v>
      </c>
      <c r="D118" s="46">
        <v>25</v>
      </c>
      <c r="E118" s="67">
        <f t="shared" si="127"/>
        <v>1</v>
      </c>
      <c r="F118" s="46">
        <v>20</v>
      </c>
      <c r="G118" s="67">
        <f t="shared" si="118"/>
        <v>4</v>
      </c>
      <c r="H118" s="46">
        <v>20</v>
      </c>
      <c r="I118" s="40">
        <f t="shared" si="119"/>
        <v>7</v>
      </c>
      <c r="J118" s="39">
        <v>30</v>
      </c>
      <c r="K118" s="40"/>
      <c r="L118" s="41"/>
      <c r="M118" s="109">
        <f t="shared" si="120"/>
        <v>1</v>
      </c>
      <c r="N118" s="40">
        <v>1</v>
      </c>
      <c r="O118" s="43"/>
      <c r="P118" s="109">
        <f t="shared" si="121"/>
        <v>25</v>
      </c>
      <c r="Q118" s="40">
        <v>24</v>
      </c>
      <c r="R118" s="43">
        <v>1</v>
      </c>
      <c r="S118" s="109">
        <f t="shared" ref="S118:S120" si="129">T118+U118</f>
        <v>16</v>
      </c>
      <c r="T118" s="40">
        <v>16</v>
      </c>
      <c r="U118" s="43">
        <v>0</v>
      </c>
      <c r="V118" s="109">
        <f t="shared" ref="V118:V120" si="130">W118+X118</f>
        <v>13</v>
      </c>
      <c r="W118" s="40">
        <v>13</v>
      </c>
      <c r="X118" s="43">
        <v>0</v>
      </c>
      <c r="Y118" s="109">
        <f t="shared" si="124"/>
        <v>0</v>
      </c>
      <c r="Z118" s="40">
        <v>0</v>
      </c>
      <c r="AA118" s="43">
        <v>0</v>
      </c>
      <c r="AB118" s="46">
        <f t="shared" si="125"/>
        <v>55</v>
      </c>
      <c r="AC118" s="40">
        <f>N118+Q118+T118+W118+Z118</f>
        <v>54</v>
      </c>
      <c r="AD118" s="43">
        <f>O118+R118+U118+X118+AA118</f>
        <v>1</v>
      </c>
      <c r="AE118" s="45"/>
      <c r="AF118" s="30"/>
      <c r="AG118" s="31"/>
      <c r="AH118" s="31"/>
      <c r="AI118" s="31">
        <v>5</v>
      </c>
      <c r="AJ118" s="31"/>
      <c r="AK118" s="31"/>
      <c r="AL118" s="31"/>
      <c r="AM118" s="31">
        <f t="shared" si="115"/>
        <v>14</v>
      </c>
      <c r="AN118" s="31"/>
      <c r="AO118" s="31"/>
      <c r="AP118" s="31">
        <f t="shared" si="116"/>
        <v>2</v>
      </c>
      <c r="AQ118" s="31"/>
      <c r="AR118" s="31"/>
      <c r="AS118" s="31">
        <f t="shared" si="117"/>
        <v>0</v>
      </c>
      <c r="AT118" s="31"/>
      <c r="AU118" s="31"/>
      <c r="AV118" s="31" t="e">
        <f xml:space="preserve"> IF(#REF!=0, 0,IF(#REF!&gt;0, IF(#REF!&lt;=15,15-#REF!,IF(#REF!&lt;=30,30-#REF!,IF(#REF!&lt;=45,45-#REF!, 0)))))</f>
        <v>#REF!</v>
      </c>
      <c r="AW118" s="31"/>
      <c r="AX118" s="31"/>
      <c r="AY118" s="31"/>
      <c r="AZ118" s="31"/>
      <c r="BA118" s="31"/>
      <c r="BB118" s="31"/>
      <c r="BC118" s="31"/>
      <c r="BD118" s="31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</row>
    <row r="119" spans="1:85" ht="14.25" customHeight="1" x14ac:dyDescent="0.25">
      <c r="A119" s="38" t="s">
        <v>127</v>
      </c>
      <c r="B119" s="39">
        <v>30</v>
      </c>
      <c r="C119" s="67">
        <v>0</v>
      </c>
      <c r="D119" s="46">
        <v>31</v>
      </c>
      <c r="E119" s="67">
        <f>D119-Q119</f>
        <v>4</v>
      </c>
      <c r="F119" s="46">
        <v>27</v>
      </c>
      <c r="G119" s="67">
        <f>F119-T119</f>
        <v>7</v>
      </c>
      <c r="H119" s="46">
        <v>40</v>
      </c>
      <c r="I119" s="40">
        <f t="shared" si="119"/>
        <v>12</v>
      </c>
      <c r="J119" s="39">
        <v>50</v>
      </c>
      <c r="K119" s="40"/>
      <c r="L119" s="41"/>
      <c r="M119" s="42">
        <f t="shared" si="120"/>
        <v>2</v>
      </c>
      <c r="N119" s="40">
        <v>2</v>
      </c>
      <c r="O119" s="43">
        <v>0</v>
      </c>
      <c r="P119" s="42">
        <f t="shared" si="121"/>
        <v>27</v>
      </c>
      <c r="Q119" s="40">
        <v>27</v>
      </c>
      <c r="R119" s="43">
        <v>0</v>
      </c>
      <c r="S119" s="42">
        <f t="shared" si="129"/>
        <v>21</v>
      </c>
      <c r="T119" s="40">
        <v>20</v>
      </c>
      <c r="U119" s="43">
        <v>1</v>
      </c>
      <c r="V119" s="42">
        <f t="shared" si="130"/>
        <v>29</v>
      </c>
      <c r="W119" s="40">
        <v>28</v>
      </c>
      <c r="X119" s="43">
        <v>1</v>
      </c>
      <c r="Y119" s="42">
        <f t="shared" si="124"/>
        <v>0</v>
      </c>
      <c r="Z119" s="40">
        <v>0</v>
      </c>
      <c r="AA119" s="43">
        <v>0</v>
      </c>
      <c r="AB119" s="44">
        <f t="shared" si="125"/>
        <v>79</v>
      </c>
      <c r="AC119" s="40">
        <f t="shared" ref="AC119:AD120" si="131">N119+Q119+T119+W119+Z119</f>
        <v>77</v>
      </c>
      <c r="AD119" s="43">
        <f t="shared" si="131"/>
        <v>2</v>
      </c>
      <c r="AE119" s="45"/>
      <c r="AF119" s="30"/>
      <c r="AG119" s="31"/>
      <c r="AH119" s="31"/>
      <c r="AI119" s="31">
        <v>10</v>
      </c>
      <c r="AJ119" s="31"/>
      <c r="AK119" s="31"/>
      <c r="AL119" s="31"/>
      <c r="AM119" s="31">
        <f t="shared" si="115"/>
        <v>9</v>
      </c>
      <c r="AN119" s="31"/>
      <c r="AO119" s="31"/>
      <c r="AP119" s="31">
        <f t="shared" si="116"/>
        <v>1</v>
      </c>
      <c r="AQ119" s="31"/>
      <c r="AR119" s="31"/>
      <c r="AS119" s="31">
        <f t="shared" si="117"/>
        <v>0</v>
      </c>
      <c r="AT119" s="31"/>
      <c r="AU119" s="31"/>
      <c r="AV119" s="31" t="e">
        <f xml:space="preserve"> IF(#REF!=0, 0,IF(#REF!&gt;0, IF(#REF!&lt;=15,15-#REF!,IF(#REF!&lt;=30,30-#REF!,IF(#REF!&lt;=45,45-#REF!, 0)))))</f>
        <v>#REF!</v>
      </c>
      <c r="AW119" s="31"/>
      <c r="AX119" s="31"/>
      <c r="AY119" s="31"/>
      <c r="AZ119" s="31"/>
      <c r="BA119" s="31"/>
      <c r="BB119" s="31"/>
      <c r="BC119" s="31"/>
      <c r="BD119" s="31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</row>
    <row r="120" spans="1:85" ht="24" customHeight="1" x14ac:dyDescent="0.25">
      <c r="A120" s="39" t="s">
        <v>213</v>
      </c>
      <c r="B120" s="39">
        <v>30</v>
      </c>
      <c r="C120" s="67">
        <v>0</v>
      </c>
      <c r="D120" s="46">
        <v>30</v>
      </c>
      <c r="E120" s="67">
        <f>D120-Q120</f>
        <v>8</v>
      </c>
      <c r="F120" s="46">
        <v>40</v>
      </c>
      <c r="G120" s="67">
        <v>10</v>
      </c>
      <c r="H120" s="46">
        <v>41</v>
      </c>
      <c r="I120" s="40">
        <v>10</v>
      </c>
      <c r="J120" s="39">
        <v>41</v>
      </c>
      <c r="K120" s="40"/>
      <c r="L120" s="41"/>
      <c r="M120" s="42">
        <f t="shared" si="120"/>
        <v>4</v>
      </c>
      <c r="N120" s="40">
        <v>4</v>
      </c>
      <c r="O120" s="43">
        <v>0</v>
      </c>
      <c r="P120" s="42">
        <f t="shared" si="121"/>
        <v>22</v>
      </c>
      <c r="Q120" s="40">
        <v>22</v>
      </c>
      <c r="R120" s="43">
        <v>0</v>
      </c>
      <c r="S120" s="42">
        <f t="shared" si="129"/>
        <v>26</v>
      </c>
      <c r="T120" s="40">
        <v>26</v>
      </c>
      <c r="U120" s="43">
        <v>0</v>
      </c>
      <c r="V120" s="42">
        <f t="shared" si="130"/>
        <v>24</v>
      </c>
      <c r="W120" s="40">
        <v>23</v>
      </c>
      <c r="X120" s="43">
        <v>1</v>
      </c>
      <c r="Y120" s="42">
        <f t="shared" si="124"/>
        <v>0</v>
      </c>
      <c r="Z120" s="40">
        <v>0</v>
      </c>
      <c r="AA120" s="43">
        <v>0</v>
      </c>
      <c r="AB120" s="44">
        <f t="shared" si="125"/>
        <v>76</v>
      </c>
      <c r="AC120" s="40">
        <f t="shared" si="131"/>
        <v>75</v>
      </c>
      <c r="AD120" s="43">
        <f t="shared" si="131"/>
        <v>1</v>
      </c>
      <c r="AE120" s="45"/>
      <c r="AF120" s="30"/>
      <c r="AG120" s="31"/>
      <c r="AH120" s="31"/>
      <c r="AI120" s="31">
        <v>5</v>
      </c>
      <c r="AJ120" s="31"/>
      <c r="AK120" s="31"/>
      <c r="AL120" s="31"/>
      <c r="AM120" s="31">
        <f t="shared" si="115"/>
        <v>4</v>
      </c>
      <c r="AN120" s="31"/>
      <c r="AO120" s="31"/>
      <c r="AP120" s="31">
        <f t="shared" si="116"/>
        <v>6</v>
      </c>
      <c r="AQ120" s="31"/>
      <c r="AR120" s="31"/>
      <c r="AS120" s="31">
        <f t="shared" si="117"/>
        <v>0</v>
      </c>
      <c r="AT120" s="31"/>
      <c r="AU120" s="31"/>
      <c r="AV120" s="31" t="e">
        <f xml:space="preserve"> IF(#REF!=0, 0,IF(#REF!&gt;0, IF(#REF!&lt;=15,15-#REF!,IF(#REF!&lt;=30,30-#REF!,IF(#REF!&lt;=45,45-#REF!, 0)))))</f>
        <v>#REF!</v>
      </c>
      <c r="AW120" s="31"/>
      <c r="AX120" s="31"/>
      <c r="AY120" s="31"/>
      <c r="AZ120" s="31"/>
      <c r="BA120" s="31"/>
      <c r="BB120" s="31"/>
      <c r="BC120" s="31"/>
      <c r="BD120" s="31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</row>
    <row r="121" spans="1:85" s="36" customFormat="1" ht="12" hidden="1" customHeight="1" x14ac:dyDescent="0.25">
      <c r="A121" s="32" t="s">
        <v>64</v>
      </c>
      <c r="B121" s="64">
        <f>B122+B123+B124</f>
        <v>44</v>
      </c>
      <c r="C121" s="64">
        <f t="shared" ref="C121" si="132">C122+C123+C124</f>
        <v>0</v>
      </c>
      <c r="D121" s="64">
        <f>D122+D123+D124</f>
        <v>39</v>
      </c>
      <c r="E121" s="64">
        <f t="shared" ref="E121:AC121" si="133">E122+E123+E124</f>
        <v>3</v>
      </c>
      <c r="F121" s="64">
        <f t="shared" si="133"/>
        <v>0</v>
      </c>
      <c r="G121" s="64">
        <f t="shared" si="133"/>
        <v>0</v>
      </c>
      <c r="H121" s="64">
        <f t="shared" si="133"/>
        <v>0</v>
      </c>
      <c r="I121" s="64">
        <f t="shared" si="133"/>
        <v>0</v>
      </c>
      <c r="J121" s="64">
        <f t="shared" si="133"/>
        <v>0</v>
      </c>
      <c r="K121" s="64">
        <f t="shared" si="133"/>
        <v>0</v>
      </c>
      <c r="L121" s="47">
        <f t="shared" si="133"/>
        <v>0</v>
      </c>
      <c r="M121" s="64">
        <f t="shared" si="133"/>
        <v>2</v>
      </c>
      <c r="N121" s="64">
        <f t="shared" si="133"/>
        <v>1</v>
      </c>
      <c r="O121" s="64">
        <f t="shared" si="133"/>
        <v>1</v>
      </c>
      <c r="P121" s="64">
        <f t="shared" si="133"/>
        <v>39</v>
      </c>
      <c r="Q121" s="64">
        <f t="shared" si="133"/>
        <v>35</v>
      </c>
      <c r="R121" s="64">
        <f t="shared" si="133"/>
        <v>4</v>
      </c>
      <c r="S121" s="64">
        <f t="shared" si="133"/>
        <v>0</v>
      </c>
      <c r="T121" s="64">
        <f t="shared" si="133"/>
        <v>0</v>
      </c>
      <c r="U121" s="64">
        <f t="shared" si="133"/>
        <v>0</v>
      </c>
      <c r="V121" s="64">
        <f t="shared" si="133"/>
        <v>0</v>
      </c>
      <c r="W121" s="64">
        <f t="shared" si="133"/>
        <v>0</v>
      </c>
      <c r="X121" s="64">
        <f t="shared" si="133"/>
        <v>0</v>
      </c>
      <c r="Y121" s="64">
        <f t="shared" si="133"/>
        <v>0</v>
      </c>
      <c r="Z121" s="64">
        <f t="shared" si="133"/>
        <v>0</v>
      </c>
      <c r="AA121" s="64">
        <f t="shared" si="133"/>
        <v>0</v>
      </c>
      <c r="AB121" s="64">
        <f t="shared" si="133"/>
        <v>41</v>
      </c>
      <c r="AC121" s="64">
        <f t="shared" si="133"/>
        <v>36</v>
      </c>
      <c r="AD121" s="64">
        <f>AD122+AD123+AD124</f>
        <v>5</v>
      </c>
      <c r="AE121" s="65"/>
      <c r="AF121" s="30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</row>
    <row r="122" spans="1:85" s="30" customFormat="1" ht="12" customHeight="1" x14ac:dyDescent="0.25">
      <c r="A122" s="38" t="s">
        <v>128</v>
      </c>
      <c r="B122" s="39">
        <v>20</v>
      </c>
      <c r="C122" s="67">
        <v>0</v>
      </c>
      <c r="D122" s="46">
        <v>14</v>
      </c>
      <c r="E122" s="67">
        <f>D122-Q122</f>
        <v>2</v>
      </c>
      <c r="F122" s="39">
        <v>0</v>
      </c>
      <c r="G122" s="90"/>
      <c r="H122" s="39"/>
      <c r="I122" s="90"/>
      <c r="J122" s="39"/>
      <c r="K122" s="90"/>
      <c r="L122" s="80"/>
      <c r="M122" s="39">
        <f>N122+O122</f>
        <v>1</v>
      </c>
      <c r="N122" s="90"/>
      <c r="O122" s="91">
        <v>1</v>
      </c>
      <c r="P122" s="39">
        <f>Q122+R122</f>
        <v>15</v>
      </c>
      <c r="Q122" s="90">
        <v>12</v>
      </c>
      <c r="R122" s="91">
        <v>3</v>
      </c>
      <c r="S122" s="39">
        <f>T122+U122</f>
        <v>0</v>
      </c>
      <c r="T122" s="90">
        <v>0</v>
      </c>
      <c r="U122" s="91">
        <v>0</v>
      </c>
      <c r="V122" s="39"/>
      <c r="W122" s="90"/>
      <c r="X122" s="91"/>
      <c r="Y122" s="39"/>
      <c r="Z122" s="90"/>
      <c r="AA122" s="91"/>
      <c r="AB122" s="39">
        <f>AC122+AD122</f>
        <v>16</v>
      </c>
      <c r="AC122" s="90">
        <f>N122+Q122+T122+W122</f>
        <v>12</v>
      </c>
      <c r="AD122" s="91">
        <f>O122+R122+U122+X122</f>
        <v>4</v>
      </c>
      <c r="AE122" s="73"/>
      <c r="AG122" s="56"/>
      <c r="AH122" s="56"/>
      <c r="AI122" s="56">
        <v>20</v>
      </c>
      <c r="AJ122" s="56"/>
      <c r="AK122" s="56"/>
      <c r="AL122" s="56"/>
      <c r="AM122" s="31">
        <f>IF(S122=0,0,IF(S122&gt;0,IF(S122&lt;=15,15-S122,IF(S122&lt;=25,25-S122,0))))</f>
        <v>0</v>
      </c>
      <c r="AN122" s="56"/>
      <c r="AO122" s="56"/>
      <c r="AP122" s="31">
        <f>IF(V122=0,0,IF(V122&gt;0,IF(V122&lt;=15,15-V122,IF(V122&lt;=25,25-V122,0))))</f>
        <v>0</v>
      </c>
      <c r="AQ122" s="56"/>
      <c r="AR122" s="56"/>
      <c r="AS122" s="31">
        <f>IF(Y122=0,0,IF(Y122&gt;0,IF(Y122&lt;=15,15-Y122,IF(Y122&lt;=25,25-Y122,0))))</f>
        <v>0</v>
      </c>
      <c r="AT122" s="56"/>
      <c r="AU122" s="56"/>
      <c r="AV122" s="31" t="e">
        <f>IF(#REF!=0,0,IF(#REF!&gt;0,IF(#REF!&lt;=15,15-#REF!,IF(#REF!&lt;=25,25-#REF!,0))))</f>
        <v>#REF!</v>
      </c>
      <c r="AW122" s="56"/>
      <c r="AX122" s="56"/>
      <c r="AY122" s="31"/>
      <c r="AZ122" s="56"/>
      <c r="BA122" s="56"/>
      <c r="BB122" s="56"/>
      <c r="BC122" s="56"/>
      <c r="BD122" s="56"/>
    </row>
    <row r="123" spans="1:85" ht="12" customHeight="1" x14ac:dyDescent="0.25">
      <c r="A123" s="38" t="s">
        <v>129</v>
      </c>
      <c r="B123" s="56">
        <v>9</v>
      </c>
      <c r="C123" s="67">
        <v>0</v>
      </c>
      <c r="D123" s="168">
        <v>10</v>
      </c>
      <c r="E123" s="67">
        <f t="shared" ref="E123" si="134">D123-Q123</f>
        <v>0</v>
      </c>
      <c r="F123" s="39">
        <v>0</v>
      </c>
      <c r="G123" s="90"/>
      <c r="H123" s="56"/>
      <c r="I123" s="57"/>
      <c r="J123" s="56"/>
      <c r="K123" s="57"/>
      <c r="L123" s="58"/>
      <c r="M123" s="103">
        <f>N123+O123</f>
        <v>0</v>
      </c>
      <c r="N123" s="104"/>
      <c r="O123" s="105"/>
      <c r="P123" s="103">
        <f>Q123+R123</f>
        <v>10</v>
      </c>
      <c r="Q123" s="104">
        <v>10</v>
      </c>
      <c r="R123" s="105">
        <v>0</v>
      </c>
      <c r="S123" s="103">
        <f>T123+U123</f>
        <v>0</v>
      </c>
      <c r="T123" s="104">
        <v>0</v>
      </c>
      <c r="U123" s="105">
        <v>0</v>
      </c>
      <c r="V123" s="103">
        <f>W123+X123</f>
        <v>0</v>
      </c>
      <c r="W123" s="104">
        <v>0</v>
      </c>
      <c r="X123" s="105">
        <v>0</v>
      </c>
      <c r="Y123" s="103">
        <f>Z123+AA123</f>
        <v>0</v>
      </c>
      <c r="Z123" s="104">
        <v>0</v>
      </c>
      <c r="AA123" s="105">
        <v>0</v>
      </c>
      <c r="AB123" s="44">
        <f>AC123+AD123</f>
        <v>10</v>
      </c>
      <c r="AC123" s="90">
        <f t="shared" ref="AC123:AD124" si="135">N123+Q123+T123+W123</f>
        <v>10</v>
      </c>
      <c r="AD123" s="91">
        <f t="shared" si="135"/>
        <v>0</v>
      </c>
      <c r="AE123" s="73"/>
      <c r="AF123" s="30"/>
      <c r="AG123" s="31"/>
      <c r="AH123" s="31"/>
      <c r="AI123" s="31">
        <v>6</v>
      </c>
      <c r="AJ123" s="31"/>
      <c r="AK123" s="31"/>
      <c r="AL123" s="31"/>
      <c r="AM123" s="31">
        <f>IF(S123=0,0,IF(S123&gt;0,IF(S123&lt;=15,15-S123,IF(S123&lt;=25,25-S123,0))))</f>
        <v>0</v>
      </c>
      <c r="AN123" s="31"/>
      <c r="AO123" s="31"/>
      <c r="AP123" s="31">
        <f>IF(V123=0,0,IF(V123&gt;0,IF(V123&lt;=15,15-V123,IF(V123&lt;=25,25-V123,0))))</f>
        <v>0</v>
      </c>
      <c r="AQ123" s="31"/>
      <c r="AR123" s="31"/>
      <c r="AS123" s="31">
        <f>IF(Y123=0,0,IF(Y123&gt;0,IF(Y123&lt;=15,15-Y123,IF(Y123&lt;=25,25-Y123,0))))</f>
        <v>0</v>
      </c>
      <c r="AT123" s="31"/>
      <c r="AU123" s="31"/>
      <c r="AV123" s="31" t="e">
        <f>IF(#REF!=0,0,IF(#REF!&gt;0,IF(#REF!&lt;=15,15-#REF!,IF(#REF!&lt;=25,25-#REF!,0))))</f>
        <v>#REF!</v>
      </c>
      <c r="AW123" s="31"/>
      <c r="AX123" s="31"/>
      <c r="AY123" s="31"/>
      <c r="AZ123" s="31"/>
      <c r="BA123" s="31"/>
      <c r="BB123" s="31"/>
      <c r="BC123" s="31"/>
      <c r="BD123" s="31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</row>
    <row r="124" spans="1:85" ht="22.5" customHeight="1" x14ac:dyDescent="0.25">
      <c r="A124" s="39" t="s">
        <v>130</v>
      </c>
      <c r="B124" s="56">
        <v>15</v>
      </c>
      <c r="C124" s="67">
        <v>0</v>
      </c>
      <c r="D124" s="168">
        <v>15</v>
      </c>
      <c r="E124" s="67">
        <v>1</v>
      </c>
      <c r="F124" s="39">
        <v>0</v>
      </c>
      <c r="G124" s="90"/>
      <c r="H124" s="56"/>
      <c r="I124" s="57"/>
      <c r="J124" s="56"/>
      <c r="K124" s="57"/>
      <c r="L124" s="58"/>
      <c r="M124" s="103">
        <f>N124+O124</f>
        <v>1</v>
      </c>
      <c r="N124" s="104">
        <v>1</v>
      </c>
      <c r="O124" s="105"/>
      <c r="P124" s="103">
        <f>Q124+R124</f>
        <v>14</v>
      </c>
      <c r="Q124" s="104">
        <v>13</v>
      </c>
      <c r="R124" s="105">
        <v>1</v>
      </c>
      <c r="S124" s="103">
        <f>T124+U124</f>
        <v>0</v>
      </c>
      <c r="T124" s="104">
        <v>0</v>
      </c>
      <c r="U124" s="105">
        <v>0</v>
      </c>
      <c r="V124" s="103">
        <f>W124+X124</f>
        <v>0</v>
      </c>
      <c r="W124" s="104">
        <v>0</v>
      </c>
      <c r="X124" s="105">
        <v>0</v>
      </c>
      <c r="Y124" s="103">
        <f>Z124+AA124</f>
        <v>0</v>
      </c>
      <c r="Z124" s="104">
        <v>0</v>
      </c>
      <c r="AA124" s="105">
        <v>0</v>
      </c>
      <c r="AB124" s="44">
        <f>AC124+AD124</f>
        <v>15</v>
      </c>
      <c r="AC124" s="90">
        <f t="shared" si="135"/>
        <v>14</v>
      </c>
      <c r="AD124" s="91">
        <f t="shared" si="135"/>
        <v>1</v>
      </c>
      <c r="AE124" s="73"/>
      <c r="AF124" s="30"/>
      <c r="AG124" s="31"/>
      <c r="AH124" s="31"/>
      <c r="AI124" s="31">
        <v>6</v>
      </c>
      <c r="AJ124" s="31"/>
      <c r="AK124" s="31"/>
      <c r="AL124" s="31"/>
      <c r="AM124" s="31">
        <f>IF(S124=0,0,IF(S124&gt;0,IF(S124&lt;=15,15-S124,IF(S124&lt;=25,25-S124,0))))</f>
        <v>0</v>
      </c>
      <c r="AN124" s="31"/>
      <c r="AO124" s="31"/>
      <c r="AP124" s="31">
        <f>IF(V124=0,0,IF(V124&gt;0,IF(V124&lt;=15,15-V124,IF(V124&lt;=25,25-V124,0))))</f>
        <v>0</v>
      </c>
      <c r="AQ124" s="31"/>
      <c r="AR124" s="31"/>
      <c r="AS124" s="31">
        <f>IF(Y124=0,0,IF(Y124&gt;0,IF(Y124&lt;=15,15-Y124,IF(Y124&lt;=25,25-Y124,0))))</f>
        <v>0</v>
      </c>
      <c r="AT124" s="31"/>
      <c r="AU124" s="31"/>
      <c r="AV124" s="31" t="e">
        <f>IF(#REF!=0,0,IF(#REF!&gt;0,IF(#REF!&lt;=15,15-#REF!,IF(#REF!&lt;=25,25-#REF!,0))))</f>
        <v>#REF!</v>
      </c>
      <c r="AW124" s="31"/>
      <c r="AX124" s="31"/>
      <c r="AY124" s="31"/>
      <c r="AZ124" s="31"/>
      <c r="BA124" s="31"/>
      <c r="BB124" s="31"/>
      <c r="BC124" s="31"/>
      <c r="BD124" s="31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</row>
    <row r="125" spans="1:85" s="110" customFormat="1" ht="12" hidden="1" customHeight="1" x14ac:dyDescent="0.25">
      <c r="A125" s="78" t="s">
        <v>76</v>
      </c>
      <c r="B125" s="79">
        <f>B113+B121</f>
        <v>159</v>
      </c>
      <c r="C125" s="79">
        <f t="shared" ref="C125" si="136">C113+C121</f>
        <v>0</v>
      </c>
      <c r="D125" s="79">
        <f>D113+D121</f>
        <v>155</v>
      </c>
      <c r="E125" s="79">
        <f t="shared" ref="E125:AD125" si="137">E113+E121</f>
        <v>20</v>
      </c>
      <c r="F125" s="79">
        <f t="shared" si="137"/>
        <v>99</v>
      </c>
      <c r="G125" s="79">
        <f t="shared" si="137"/>
        <v>23</v>
      </c>
      <c r="H125" s="79">
        <f t="shared" si="137"/>
        <v>120</v>
      </c>
      <c r="I125" s="79">
        <f t="shared" si="137"/>
        <v>32</v>
      </c>
      <c r="J125" s="79">
        <f t="shared" si="137"/>
        <v>165</v>
      </c>
      <c r="K125" s="79">
        <f t="shared" si="137"/>
        <v>0</v>
      </c>
      <c r="L125" s="80">
        <f t="shared" si="137"/>
        <v>0</v>
      </c>
      <c r="M125" s="79">
        <f t="shared" si="137"/>
        <v>10</v>
      </c>
      <c r="N125" s="79">
        <f t="shared" si="137"/>
        <v>9</v>
      </c>
      <c r="O125" s="79">
        <f t="shared" si="137"/>
        <v>1</v>
      </c>
      <c r="P125" s="79">
        <f t="shared" si="137"/>
        <v>144</v>
      </c>
      <c r="Q125" s="79">
        <f t="shared" si="137"/>
        <v>134</v>
      </c>
      <c r="R125" s="79">
        <f t="shared" si="137"/>
        <v>10</v>
      </c>
      <c r="S125" s="79">
        <f t="shared" si="137"/>
        <v>83</v>
      </c>
      <c r="T125" s="79">
        <f t="shared" si="137"/>
        <v>72</v>
      </c>
      <c r="U125" s="79">
        <f t="shared" si="137"/>
        <v>11</v>
      </c>
      <c r="V125" s="79">
        <f t="shared" si="137"/>
        <v>87</v>
      </c>
      <c r="W125" s="79">
        <f t="shared" si="137"/>
        <v>80</v>
      </c>
      <c r="X125" s="79">
        <f t="shared" si="137"/>
        <v>7</v>
      </c>
      <c r="Y125" s="79">
        <f t="shared" si="137"/>
        <v>0</v>
      </c>
      <c r="Z125" s="79">
        <f t="shared" si="137"/>
        <v>0</v>
      </c>
      <c r="AA125" s="79">
        <f t="shared" si="137"/>
        <v>0</v>
      </c>
      <c r="AB125" s="79">
        <f t="shared" si="137"/>
        <v>324</v>
      </c>
      <c r="AC125" s="79">
        <f t="shared" si="137"/>
        <v>295</v>
      </c>
      <c r="AD125" s="79">
        <f t="shared" si="137"/>
        <v>29</v>
      </c>
      <c r="AE125" s="81"/>
      <c r="AF125" s="30"/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79"/>
      <c r="AS125" s="79"/>
      <c r="AT125" s="79"/>
      <c r="AU125" s="79"/>
      <c r="AV125" s="79"/>
      <c r="AW125" s="79"/>
      <c r="AX125" s="79"/>
      <c r="AY125" s="79"/>
      <c r="AZ125" s="79"/>
      <c r="BA125" s="79"/>
      <c r="BB125" s="79"/>
      <c r="BC125" s="79"/>
      <c r="BD125" s="79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</row>
    <row r="126" spans="1:85" ht="15" customHeight="1" x14ac:dyDescent="0.25">
      <c r="A126" s="386" t="s">
        <v>131</v>
      </c>
      <c r="B126" s="387"/>
      <c r="C126" s="387"/>
      <c r="D126" s="387"/>
      <c r="E126" s="387"/>
      <c r="F126" s="387"/>
      <c r="G126" s="387"/>
      <c r="H126" s="387"/>
      <c r="I126" s="387"/>
      <c r="J126" s="387"/>
      <c r="K126" s="387"/>
      <c r="L126" s="387"/>
      <c r="M126" s="387"/>
      <c r="N126" s="387"/>
      <c r="O126" s="387"/>
      <c r="P126" s="387"/>
      <c r="Q126" s="387"/>
      <c r="R126" s="387"/>
      <c r="S126" s="387"/>
      <c r="T126" s="387"/>
      <c r="U126" s="387"/>
      <c r="V126" s="387"/>
      <c r="W126" s="387"/>
      <c r="X126" s="387"/>
      <c r="Y126" s="387"/>
      <c r="Z126" s="387"/>
      <c r="AA126" s="387"/>
      <c r="AB126" s="387"/>
      <c r="AC126" s="387"/>
      <c r="AD126" s="388"/>
      <c r="AE126" s="83"/>
      <c r="AF126" s="30"/>
      <c r="AG126" s="31"/>
      <c r="AH126" s="31"/>
      <c r="AI126" s="31"/>
      <c r="AJ126" s="31"/>
      <c r="AK126" s="31"/>
      <c r="AL126" s="31"/>
      <c r="AM126" s="31">
        <f xml:space="preserve"> IF(S126=0, 0,IF(S126&gt;0, IF(S126&lt;=15,15-S126,IF(S126&lt;=30,30-S126,IF(S126&lt;=45,45-S126, 0)))))</f>
        <v>0</v>
      </c>
      <c r="AN126" s="31"/>
      <c r="AO126" s="31"/>
      <c r="AP126" s="31">
        <f xml:space="preserve"> IF(V126=0, 0,IF(V126&gt;0, IF(V126&lt;=15,15-V126,IF(V126&lt;=30,30-V126,IF(V126&lt;=45,45-V126, 0)))))</f>
        <v>0</v>
      </c>
      <c r="AQ126" s="31"/>
      <c r="AR126" s="31"/>
      <c r="AS126" s="31">
        <f xml:space="preserve"> IF(Y126=0, 0,IF(Y126&gt;0, IF(Y126&lt;=15,15-Y126,IF(Y126&lt;=30,30-Y126,IF(Y126&lt;=45,45-Y126, 0)))))</f>
        <v>0</v>
      </c>
      <c r="AT126" s="31"/>
      <c r="AU126" s="31"/>
      <c r="AV126" s="31" t="e">
        <f xml:space="preserve"> IF(#REF!=0, 0,IF(#REF!&gt;0, IF(#REF!&lt;=15,15-#REF!,IF(#REF!&lt;=30,30-#REF!,IF(#REF!&lt;=45,45-#REF!, 0)))))</f>
        <v>#REF!</v>
      </c>
      <c r="AW126" s="31"/>
      <c r="AX126" s="31"/>
      <c r="AY126" s="31"/>
      <c r="AZ126" s="31"/>
      <c r="BA126" s="31"/>
      <c r="BB126" s="31"/>
      <c r="BC126" s="31"/>
      <c r="BD126" s="31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</row>
    <row r="127" spans="1:85" s="36" customFormat="1" ht="13.5" hidden="1" customHeight="1" x14ac:dyDescent="0.25">
      <c r="A127" s="32" t="s">
        <v>49</v>
      </c>
      <c r="B127" s="33">
        <f>B128+B130+B138</f>
        <v>20</v>
      </c>
      <c r="C127" s="33">
        <f t="shared" ref="C127:AD127" si="138">C128+C130+C138</f>
        <v>0</v>
      </c>
      <c r="D127" s="33">
        <f t="shared" si="138"/>
        <v>0</v>
      </c>
      <c r="E127" s="33">
        <f t="shared" si="138"/>
        <v>0</v>
      </c>
      <c r="F127" s="33">
        <f t="shared" si="138"/>
        <v>13</v>
      </c>
      <c r="G127" s="33">
        <f t="shared" si="138"/>
        <v>0</v>
      </c>
      <c r="H127" s="33">
        <f t="shared" si="138"/>
        <v>0</v>
      </c>
      <c r="I127" s="33">
        <f t="shared" si="138"/>
        <v>0</v>
      </c>
      <c r="J127" s="33">
        <f t="shared" si="138"/>
        <v>0</v>
      </c>
      <c r="K127" s="33"/>
      <c r="L127" s="33">
        <f t="shared" si="138"/>
        <v>0</v>
      </c>
      <c r="M127" s="33">
        <f t="shared" si="138"/>
        <v>0</v>
      </c>
      <c r="N127" s="33">
        <f t="shared" si="138"/>
        <v>0</v>
      </c>
      <c r="O127" s="33">
        <f t="shared" si="138"/>
        <v>0</v>
      </c>
      <c r="P127" s="33">
        <f t="shared" si="138"/>
        <v>40</v>
      </c>
      <c r="Q127" s="33">
        <f t="shared" si="138"/>
        <v>0</v>
      </c>
      <c r="R127" s="33">
        <f t="shared" si="138"/>
        <v>40</v>
      </c>
      <c r="S127" s="33">
        <f t="shared" si="138"/>
        <v>27</v>
      </c>
      <c r="T127" s="33">
        <f t="shared" si="138"/>
        <v>13</v>
      </c>
      <c r="U127" s="33">
        <f t="shared" si="138"/>
        <v>14</v>
      </c>
      <c r="V127" s="33">
        <f t="shared" si="138"/>
        <v>24</v>
      </c>
      <c r="W127" s="33">
        <f t="shared" si="138"/>
        <v>0</v>
      </c>
      <c r="X127" s="33">
        <f t="shared" si="138"/>
        <v>24</v>
      </c>
      <c r="Y127" s="33">
        <f t="shared" si="138"/>
        <v>0</v>
      </c>
      <c r="Z127" s="33">
        <f t="shared" si="138"/>
        <v>0</v>
      </c>
      <c r="AA127" s="33">
        <f t="shared" si="138"/>
        <v>0</v>
      </c>
      <c r="AB127" s="33">
        <f t="shared" si="138"/>
        <v>91</v>
      </c>
      <c r="AC127" s="33">
        <f t="shared" si="138"/>
        <v>13</v>
      </c>
      <c r="AD127" s="33">
        <f t="shared" si="138"/>
        <v>78</v>
      </c>
      <c r="AE127" s="85"/>
      <c r="AF127" s="30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</row>
    <row r="128" spans="1:85" s="30" customFormat="1" ht="23.25" customHeight="1" x14ac:dyDescent="0.25">
      <c r="A128" s="39" t="s">
        <v>132</v>
      </c>
      <c r="B128" s="111">
        <f>B129</f>
        <v>20</v>
      </c>
      <c r="C128" s="113">
        <v>0</v>
      </c>
      <c r="D128" s="111"/>
      <c r="E128" s="113"/>
      <c r="F128" s="111"/>
      <c r="G128" s="113"/>
      <c r="H128" s="111"/>
      <c r="I128" s="113"/>
      <c r="J128" s="111"/>
      <c r="K128" s="113"/>
      <c r="L128" s="112"/>
      <c r="M128" s="111">
        <f>N128+O128</f>
        <v>0</v>
      </c>
      <c r="N128" s="113"/>
      <c r="O128" s="114"/>
      <c r="P128" s="111"/>
      <c r="Q128" s="113"/>
      <c r="R128" s="114"/>
      <c r="S128" s="111"/>
      <c r="T128" s="113"/>
      <c r="U128" s="114"/>
      <c r="V128" s="111"/>
      <c r="W128" s="113"/>
      <c r="X128" s="114"/>
      <c r="Y128" s="111"/>
      <c r="Z128" s="113"/>
      <c r="AA128" s="114"/>
      <c r="AB128" s="111">
        <f>AC128+AD128</f>
        <v>0</v>
      </c>
      <c r="AC128" s="113">
        <f>AC129</f>
        <v>0</v>
      </c>
      <c r="AD128" s="114">
        <f>AD129</f>
        <v>0</v>
      </c>
      <c r="AE128" s="106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</row>
    <row r="129" spans="1:85" s="30" customFormat="1" ht="13.5" hidden="1" customHeight="1" x14ac:dyDescent="0.25">
      <c r="A129" s="49" t="s">
        <v>133</v>
      </c>
      <c r="B129" s="111">
        <v>20</v>
      </c>
      <c r="C129" s="113">
        <f>B129-N129</f>
        <v>20</v>
      </c>
      <c r="D129" s="111"/>
      <c r="E129" s="113"/>
      <c r="F129" s="111"/>
      <c r="G129" s="113"/>
      <c r="H129" s="111"/>
      <c r="I129" s="113"/>
      <c r="J129" s="111"/>
      <c r="K129" s="113"/>
      <c r="L129" s="34"/>
      <c r="M129" s="111">
        <f>N129+O129</f>
        <v>0</v>
      </c>
      <c r="N129" s="113"/>
      <c r="O129" s="114"/>
      <c r="P129" s="111"/>
      <c r="Q129" s="113"/>
      <c r="R129" s="114"/>
      <c r="S129" s="111"/>
      <c r="T129" s="113"/>
      <c r="U129" s="114"/>
      <c r="V129" s="111"/>
      <c r="W129" s="113"/>
      <c r="X129" s="114"/>
      <c r="Y129" s="111"/>
      <c r="Z129" s="113"/>
      <c r="AA129" s="114"/>
      <c r="AB129" s="111">
        <f>AC129+AD129</f>
        <v>0</v>
      </c>
      <c r="AC129" s="113">
        <f>N129</f>
        <v>0</v>
      </c>
      <c r="AD129" s="114">
        <f>O129</f>
        <v>0</v>
      </c>
      <c r="AE129" s="106"/>
      <c r="AG129" s="107"/>
      <c r="AH129" s="107"/>
      <c r="AI129" s="107">
        <v>5</v>
      </c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</row>
    <row r="130" spans="1:85" ht="12" customHeight="1" x14ac:dyDescent="0.25">
      <c r="A130" s="38" t="s">
        <v>134</v>
      </c>
      <c r="B130" s="46">
        <f>B134+B135+B136+B137</f>
        <v>0</v>
      </c>
      <c r="C130" s="67">
        <f t="shared" ref="C130" si="139">C134+C135+C136+C137</f>
        <v>0</v>
      </c>
      <c r="D130" s="46">
        <f>D134+D135+D136+D137</f>
        <v>0</v>
      </c>
      <c r="E130" s="67">
        <f t="shared" ref="E130:AD130" si="140">E134+E135+E136+E137</f>
        <v>0</v>
      </c>
      <c r="F130" s="46">
        <f t="shared" si="140"/>
        <v>7</v>
      </c>
      <c r="G130" s="67">
        <f t="shared" si="140"/>
        <v>0</v>
      </c>
      <c r="H130" s="46">
        <f t="shared" si="140"/>
        <v>0</v>
      </c>
      <c r="I130" s="67">
        <f t="shared" si="140"/>
        <v>0</v>
      </c>
      <c r="J130" s="46">
        <f t="shared" si="140"/>
        <v>0</v>
      </c>
      <c r="K130" s="67"/>
      <c r="L130" s="47">
        <f t="shared" si="140"/>
        <v>0</v>
      </c>
      <c r="M130" s="46">
        <f t="shared" si="140"/>
        <v>0</v>
      </c>
      <c r="N130" s="67">
        <f t="shared" si="140"/>
        <v>0</v>
      </c>
      <c r="O130" s="68">
        <f t="shared" si="140"/>
        <v>0</v>
      </c>
      <c r="P130" s="46">
        <f t="shared" si="140"/>
        <v>21</v>
      </c>
      <c r="Q130" s="67">
        <f t="shared" si="140"/>
        <v>0</v>
      </c>
      <c r="R130" s="68">
        <f t="shared" si="140"/>
        <v>21</v>
      </c>
      <c r="S130" s="46">
        <f t="shared" si="140"/>
        <v>11</v>
      </c>
      <c r="T130" s="67">
        <f t="shared" si="140"/>
        <v>7</v>
      </c>
      <c r="U130" s="68">
        <f t="shared" si="140"/>
        <v>4</v>
      </c>
      <c r="V130" s="46">
        <f t="shared" si="140"/>
        <v>12</v>
      </c>
      <c r="W130" s="67">
        <f t="shared" si="140"/>
        <v>0</v>
      </c>
      <c r="X130" s="68">
        <f t="shared" si="140"/>
        <v>12</v>
      </c>
      <c r="Y130" s="46">
        <f t="shared" si="140"/>
        <v>0</v>
      </c>
      <c r="Z130" s="67">
        <f t="shared" si="140"/>
        <v>0</v>
      </c>
      <c r="AA130" s="68">
        <f t="shared" si="140"/>
        <v>0</v>
      </c>
      <c r="AB130" s="46">
        <f t="shared" si="140"/>
        <v>44</v>
      </c>
      <c r="AC130" s="67">
        <f t="shared" si="140"/>
        <v>7</v>
      </c>
      <c r="AD130" s="68">
        <f t="shared" si="140"/>
        <v>37</v>
      </c>
      <c r="AE130" s="115"/>
      <c r="AF130" s="30"/>
      <c r="AG130" s="31"/>
      <c r="AH130" s="31"/>
      <c r="AI130" s="31">
        <v>30</v>
      </c>
      <c r="AJ130" s="31"/>
      <c r="AK130" s="31"/>
      <c r="AL130" s="31"/>
      <c r="AM130" s="31">
        <f t="shared" ref="AM130:AM147" si="141" xml:space="preserve"> IF(S130=0, 0,IF(S130&gt;0, IF(S130&lt;=15,15-S130,IF(S130&lt;=30,30-S130,IF(S130&lt;=45,45-S130, 0)))))</f>
        <v>4</v>
      </c>
      <c r="AN130" s="31"/>
      <c r="AO130" s="31"/>
      <c r="AP130" s="31">
        <f t="shared" ref="AP130:AP147" si="142" xml:space="preserve"> IF(V130=0, 0,IF(V130&gt;0, IF(V130&lt;=15,15-V130,IF(V130&lt;=30,30-V130,IF(V130&lt;=45,45-V130, 0)))))</f>
        <v>3</v>
      </c>
      <c r="AQ130" s="31"/>
      <c r="AR130" s="31"/>
      <c r="AS130" s="31">
        <f t="shared" ref="AS130:AS147" si="143" xml:space="preserve"> IF(Y130=0, 0,IF(Y130&gt;0, IF(Y130&lt;=15,15-Y130,IF(Y130&lt;=30,30-Y130,IF(Y130&lt;=45,45-Y130, 0)))))</f>
        <v>0</v>
      </c>
      <c r="AT130" s="31"/>
      <c r="AU130" s="31"/>
      <c r="AV130" s="31" t="e">
        <f xml:space="preserve"> IF(#REF!=0, 0,IF(#REF!&gt;0, IF(#REF!&lt;=15,15-#REF!,IF(#REF!&lt;=30,30-#REF!,IF(#REF!&lt;=45,45-#REF!, 0)))))</f>
        <v>#REF!</v>
      </c>
      <c r="AW130" s="31"/>
      <c r="AX130" s="31"/>
      <c r="AY130" s="31"/>
      <c r="AZ130" s="31"/>
      <c r="BA130" s="31"/>
      <c r="BB130" s="31"/>
      <c r="BC130" s="31"/>
      <c r="BD130" s="31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</row>
    <row r="131" spans="1:85" ht="12" hidden="1" customHeight="1" x14ac:dyDescent="0.25">
      <c r="A131" s="38" t="s">
        <v>135</v>
      </c>
      <c r="B131" s="56"/>
      <c r="C131" s="57">
        <f>B131-L131</f>
        <v>0</v>
      </c>
      <c r="D131" s="56"/>
      <c r="E131" s="57">
        <f t="shared" ref="E131:E137" si="144">D131-Q131</f>
        <v>0</v>
      </c>
      <c r="F131" s="56">
        <v>7</v>
      </c>
      <c r="G131" s="57">
        <f>F131-T131</f>
        <v>1</v>
      </c>
      <c r="H131" s="56">
        <v>0</v>
      </c>
      <c r="I131" s="57">
        <f>H131-W131</f>
        <v>0</v>
      </c>
      <c r="J131" s="56">
        <v>0</v>
      </c>
      <c r="K131" s="57"/>
      <c r="L131" s="58"/>
      <c r="M131" s="42">
        <f t="shared" ref="M131:M137" si="145">N131+O131</f>
        <v>0</v>
      </c>
      <c r="N131" s="57"/>
      <c r="O131" s="59"/>
      <c r="P131" s="42">
        <f t="shared" ref="P131:P137" si="146">Q131+R131</f>
        <v>0</v>
      </c>
      <c r="Q131" s="57"/>
      <c r="R131" s="59"/>
      <c r="S131" s="42">
        <f t="shared" ref="S131:S134" si="147">T131+U131</f>
        <v>13</v>
      </c>
      <c r="T131" s="57">
        <v>6</v>
      </c>
      <c r="U131" s="59">
        <v>7</v>
      </c>
      <c r="V131" s="42">
        <f t="shared" ref="V131:V134" si="148">W131+X131</f>
        <v>14</v>
      </c>
      <c r="W131" s="57">
        <v>0</v>
      </c>
      <c r="X131" s="59">
        <v>14</v>
      </c>
      <c r="Y131" s="42">
        <f t="shared" ref="Y131:Y134" si="149">Z131+AA131</f>
        <v>27</v>
      </c>
      <c r="Z131" s="57">
        <v>0</v>
      </c>
      <c r="AA131" s="59">
        <v>27</v>
      </c>
      <c r="AB131" s="44" t="e">
        <f t="shared" ref="AB131:AB137" si="150">AC131+AD131</f>
        <v>#REF!</v>
      </c>
      <c r="AC131" s="40" t="e">
        <f>Q131+T131+W131+Z131+#REF!</f>
        <v>#REF!</v>
      </c>
      <c r="AD131" s="43" t="e">
        <f>R131+U131+X131+AA131+#REF!</f>
        <v>#REF!</v>
      </c>
      <c r="AE131" s="115"/>
      <c r="AF131" s="30"/>
      <c r="AG131" s="31"/>
      <c r="AH131" s="31"/>
      <c r="AI131" s="31"/>
      <c r="AJ131" s="31"/>
      <c r="AK131" s="31"/>
      <c r="AL131" s="31"/>
      <c r="AM131" s="31">
        <f t="shared" si="141"/>
        <v>2</v>
      </c>
      <c r="AN131" s="31"/>
      <c r="AO131" s="31"/>
      <c r="AP131" s="31">
        <f t="shared" si="142"/>
        <v>1</v>
      </c>
      <c r="AQ131" s="31"/>
      <c r="AR131" s="31"/>
      <c r="AS131" s="31">
        <f t="shared" si="143"/>
        <v>3</v>
      </c>
      <c r="AT131" s="31"/>
      <c r="AU131" s="31"/>
      <c r="AV131" s="31" t="e">
        <f xml:space="preserve"> IF(#REF!=0, 0,IF(#REF!&gt;0, IF(#REF!&lt;=15,15-#REF!,IF(#REF!&lt;=30,30-#REF!,IF(#REF!&lt;=45,45-#REF!, 0)))))</f>
        <v>#REF!</v>
      </c>
      <c r="AW131" s="31"/>
      <c r="AX131" s="31"/>
      <c r="AY131" s="31"/>
      <c r="AZ131" s="31"/>
      <c r="BA131" s="31"/>
      <c r="BB131" s="31"/>
      <c r="BC131" s="31"/>
      <c r="BD131" s="31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</row>
    <row r="132" spans="1:85" ht="12" hidden="1" customHeight="1" x14ac:dyDescent="0.25">
      <c r="A132" s="38" t="s">
        <v>136</v>
      </c>
      <c r="B132" s="56"/>
      <c r="C132" s="57">
        <f>B132-L132</f>
        <v>0</v>
      </c>
      <c r="D132" s="56"/>
      <c r="E132" s="57">
        <f t="shared" si="144"/>
        <v>0</v>
      </c>
      <c r="F132" s="56">
        <v>7</v>
      </c>
      <c r="G132" s="57">
        <f>F132-T132</f>
        <v>1</v>
      </c>
      <c r="H132" s="56">
        <v>0</v>
      </c>
      <c r="I132" s="57">
        <f>H132-W132</f>
        <v>0</v>
      </c>
      <c r="J132" s="56">
        <v>0</v>
      </c>
      <c r="K132" s="57"/>
      <c r="L132" s="58"/>
      <c r="M132" s="42">
        <f t="shared" si="145"/>
        <v>0</v>
      </c>
      <c r="N132" s="57"/>
      <c r="O132" s="59"/>
      <c r="P132" s="42">
        <f t="shared" si="146"/>
        <v>0</v>
      </c>
      <c r="Q132" s="57"/>
      <c r="R132" s="59"/>
      <c r="S132" s="42">
        <f t="shared" si="147"/>
        <v>13</v>
      </c>
      <c r="T132" s="57">
        <v>6</v>
      </c>
      <c r="U132" s="59">
        <v>7</v>
      </c>
      <c r="V132" s="42">
        <f t="shared" si="148"/>
        <v>14</v>
      </c>
      <c r="W132" s="57">
        <v>0</v>
      </c>
      <c r="X132" s="59">
        <v>14</v>
      </c>
      <c r="Y132" s="42">
        <f t="shared" si="149"/>
        <v>27</v>
      </c>
      <c r="Z132" s="57">
        <v>0</v>
      </c>
      <c r="AA132" s="59">
        <v>27</v>
      </c>
      <c r="AB132" s="44" t="e">
        <f t="shared" si="150"/>
        <v>#REF!</v>
      </c>
      <c r="AC132" s="40" t="e">
        <f>Q132+T132+W132+Z132+#REF!</f>
        <v>#REF!</v>
      </c>
      <c r="AD132" s="43" t="e">
        <f>R132+U132+X132+AA132+#REF!</f>
        <v>#REF!</v>
      </c>
      <c r="AE132" s="115"/>
      <c r="AF132" s="30"/>
      <c r="AG132" s="31"/>
      <c r="AH132" s="31"/>
      <c r="AI132" s="31"/>
      <c r="AJ132" s="31"/>
      <c r="AK132" s="31"/>
      <c r="AL132" s="31"/>
      <c r="AM132" s="31">
        <f t="shared" si="141"/>
        <v>2</v>
      </c>
      <c r="AN132" s="31"/>
      <c r="AO132" s="31"/>
      <c r="AP132" s="31">
        <f t="shared" si="142"/>
        <v>1</v>
      </c>
      <c r="AQ132" s="31"/>
      <c r="AR132" s="31"/>
      <c r="AS132" s="31">
        <f t="shared" si="143"/>
        <v>3</v>
      </c>
      <c r="AT132" s="31"/>
      <c r="AU132" s="31"/>
      <c r="AV132" s="31" t="e">
        <f xml:space="preserve"> IF(#REF!=0, 0,IF(#REF!&gt;0, IF(#REF!&lt;=15,15-#REF!,IF(#REF!&lt;=30,30-#REF!,IF(#REF!&lt;=45,45-#REF!, 0)))))</f>
        <v>#REF!</v>
      </c>
      <c r="AW132" s="31"/>
      <c r="AX132" s="31"/>
      <c r="AY132" s="31"/>
      <c r="AZ132" s="31"/>
      <c r="BA132" s="31"/>
      <c r="BB132" s="31"/>
      <c r="BC132" s="31"/>
      <c r="BD132" s="31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</row>
    <row r="133" spans="1:85" ht="12" hidden="1" customHeight="1" x14ac:dyDescent="0.25">
      <c r="A133" s="38" t="s">
        <v>137</v>
      </c>
      <c r="B133" s="56"/>
      <c r="C133" s="57">
        <f>B133-L133</f>
        <v>0</v>
      </c>
      <c r="D133" s="56"/>
      <c r="E133" s="57">
        <f t="shared" si="144"/>
        <v>0</v>
      </c>
      <c r="F133" s="56">
        <v>7</v>
      </c>
      <c r="G133" s="57">
        <f>F133-T133</f>
        <v>1</v>
      </c>
      <c r="H133" s="56">
        <v>0</v>
      </c>
      <c r="I133" s="57">
        <f>H133-W133</f>
        <v>0</v>
      </c>
      <c r="J133" s="56">
        <v>0</v>
      </c>
      <c r="K133" s="57"/>
      <c r="L133" s="58"/>
      <c r="M133" s="42">
        <f t="shared" si="145"/>
        <v>0</v>
      </c>
      <c r="N133" s="57"/>
      <c r="O133" s="59"/>
      <c r="P133" s="42">
        <f t="shared" si="146"/>
        <v>0</v>
      </c>
      <c r="Q133" s="57"/>
      <c r="R133" s="59"/>
      <c r="S133" s="42">
        <f t="shared" si="147"/>
        <v>13</v>
      </c>
      <c r="T133" s="57">
        <v>6</v>
      </c>
      <c r="U133" s="59">
        <v>7</v>
      </c>
      <c r="V133" s="42">
        <f t="shared" si="148"/>
        <v>14</v>
      </c>
      <c r="W133" s="57">
        <v>0</v>
      </c>
      <c r="X133" s="59">
        <v>14</v>
      </c>
      <c r="Y133" s="42">
        <f t="shared" si="149"/>
        <v>27</v>
      </c>
      <c r="Z133" s="57">
        <v>0</v>
      </c>
      <c r="AA133" s="59">
        <v>27</v>
      </c>
      <c r="AB133" s="44" t="e">
        <f t="shared" si="150"/>
        <v>#REF!</v>
      </c>
      <c r="AC133" s="40" t="e">
        <f>Q133+T133+W133+Z133+#REF!</f>
        <v>#REF!</v>
      </c>
      <c r="AD133" s="43" t="e">
        <f>R133+U133+X133+AA133+#REF!</f>
        <v>#REF!</v>
      </c>
      <c r="AE133" s="115"/>
      <c r="AF133" s="30"/>
      <c r="AG133" s="31"/>
      <c r="AH133" s="31"/>
      <c r="AI133" s="31"/>
      <c r="AJ133" s="31"/>
      <c r="AK133" s="31"/>
      <c r="AL133" s="31"/>
      <c r="AM133" s="31">
        <f t="shared" si="141"/>
        <v>2</v>
      </c>
      <c r="AN133" s="31"/>
      <c r="AO133" s="31"/>
      <c r="AP133" s="31">
        <f t="shared" si="142"/>
        <v>1</v>
      </c>
      <c r="AQ133" s="31"/>
      <c r="AR133" s="31"/>
      <c r="AS133" s="31">
        <f t="shared" si="143"/>
        <v>3</v>
      </c>
      <c r="AT133" s="31"/>
      <c r="AU133" s="31"/>
      <c r="AV133" s="31" t="e">
        <f xml:space="preserve"> IF(#REF!=0, 0,IF(#REF!&gt;0, IF(#REF!&lt;=15,15-#REF!,IF(#REF!&lt;=30,30-#REF!,IF(#REF!&lt;=45,45-#REF!, 0)))))</f>
        <v>#REF!</v>
      </c>
      <c r="AW133" s="31"/>
      <c r="AX133" s="31"/>
      <c r="AY133" s="31"/>
      <c r="AZ133" s="31"/>
      <c r="BA133" s="31"/>
      <c r="BB133" s="31"/>
      <c r="BC133" s="31"/>
      <c r="BD133" s="31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</row>
    <row r="134" spans="1:85" ht="0.75" customHeight="1" x14ac:dyDescent="0.25">
      <c r="A134" s="48" t="s">
        <v>138</v>
      </c>
      <c r="B134" s="49">
        <v>0</v>
      </c>
      <c r="C134" s="50">
        <f>B134-N134</f>
        <v>0</v>
      </c>
      <c r="D134" s="49">
        <v>0</v>
      </c>
      <c r="E134" s="50">
        <f t="shared" si="144"/>
        <v>0</v>
      </c>
      <c r="F134" s="49">
        <v>7</v>
      </c>
      <c r="G134" s="50">
        <f>F134-T134</f>
        <v>0</v>
      </c>
      <c r="H134" s="49">
        <v>0</v>
      </c>
      <c r="I134" s="50">
        <f>H134-W134</f>
        <v>0</v>
      </c>
      <c r="J134" s="49">
        <v>0</v>
      </c>
      <c r="K134" s="50"/>
      <c r="L134" s="51"/>
      <c r="M134" s="53">
        <f t="shared" si="145"/>
        <v>0</v>
      </c>
      <c r="N134" s="50"/>
      <c r="O134" s="52"/>
      <c r="P134" s="53">
        <f t="shared" si="146"/>
        <v>3</v>
      </c>
      <c r="Q134" s="50"/>
      <c r="R134" s="52">
        <v>3</v>
      </c>
      <c r="S134" s="53">
        <f t="shared" si="147"/>
        <v>11</v>
      </c>
      <c r="T134" s="50">
        <v>7</v>
      </c>
      <c r="U134" s="52">
        <v>4</v>
      </c>
      <c r="V134" s="53">
        <f t="shared" si="148"/>
        <v>12</v>
      </c>
      <c r="W134" s="50">
        <v>0</v>
      </c>
      <c r="X134" s="52">
        <v>12</v>
      </c>
      <c r="Y134" s="53">
        <f t="shared" si="149"/>
        <v>0</v>
      </c>
      <c r="Z134" s="50">
        <v>0</v>
      </c>
      <c r="AA134" s="52">
        <v>0</v>
      </c>
      <c r="AB134" s="54">
        <f t="shared" si="150"/>
        <v>26</v>
      </c>
      <c r="AC134" s="50">
        <f>N134+Q134+T134+W134+Z134</f>
        <v>7</v>
      </c>
      <c r="AD134" s="52">
        <f>O134+R134+U134+X134+AA134</f>
        <v>19</v>
      </c>
      <c r="AE134" s="115"/>
      <c r="AF134" s="30"/>
      <c r="AG134" s="31"/>
      <c r="AH134" s="31"/>
      <c r="AI134" s="31"/>
      <c r="AJ134" s="31"/>
      <c r="AK134" s="31"/>
      <c r="AL134" s="31"/>
      <c r="AM134" s="31">
        <f t="shared" si="141"/>
        <v>4</v>
      </c>
      <c r="AN134" s="31"/>
      <c r="AO134" s="31"/>
      <c r="AP134" s="31">
        <f t="shared" si="142"/>
        <v>3</v>
      </c>
      <c r="AQ134" s="31"/>
      <c r="AR134" s="31"/>
      <c r="AS134" s="31">
        <f t="shared" si="143"/>
        <v>0</v>
      </c>
      <c r="AT134" s="31"/>
      <c r="AU134" s="31"/>
      <c r="AV134" s="31" t="e">
        <f xml:space="preserve"> IF(#REF!=0, 0,IF(#REF!&gt;0, IF(#REF!&lt;=15,15-#REF!,IF(#REF!&lt;=30,30-#REF!,IF(#REF!&lt;=45,45-#REF!, 0)))))</f>
        <v>#REF!</v>
      </c>
      <c r="AW134" s="31"/>
      <c r="AX134" s="31"/>
      <c r="AY134" s="31"/>
      <c r="AZ134" s="31"/>
      <c r="BA134" s="31"/>
      <c r="BB134" s="31"/>
      <c r="BC134" s="31"/>
      <c r="BD134" s="31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</row>
    <row r="135" spans="1:85" ht="12" hidden="1" customHeight="1" x14ac:dyDescent="0.25">
      <c r="A135" s="48" t="s">
        <v>139</v>
      </c>
      <c r="B135" s="49">
        <v>0</v>
      </c>
      <c r="C135" s="50">
        <f>B135-N135</f>
        <v>0</v>
      </c>
      <c r="D135" s="49">
        <v>0</v>
      </c>
      <c r="E135" s="50">
        <f t="shared" si="144"/>
        <v>0</v>
      </c>
      <c r="F135" s="49"/>
      <c r="G135" s="50"/>
      <c r="H135" s="49"/>
      <c r="I135" s="50"/>
      <c r="J135" s="49"/>
      <c r="K135" s="50"/>
      <c r="L135" s="51"/>
      <c r="M135" s="53">
        <f t="shared" si="145"/>
        <v>0</v>
      </c>
      <c r="N135" s="116">
        <v>0</v>
      </c>
      <c r="O135" s="117"/>
      <c r="P135" s="53">
        <f t="shared" si="146"/>
        <v>9</v>
      </c>
      <c r="Q135" s="116">
        <v>0</v>
      </c>
      <c r="R135" s="117">
        <v>9</v>
      </c>
      <c r="S135" s="118"/>
      <c r="T135" s="116"/>
      <c r="U135" s="117"/>
      <c r="V135" s="118"/>
      <c r="W135" s="116"/>
      <c r="X135" s="117"/>
      <c r="Y135" s="118"/>
      <c r="Z135" s="116"/>
      <c r="AA135" s="117"/>
      <c r="AB135" s="54">
        <f t="shared" si="150"/>
        <v>9</v>
      </c>
      <c r="AC135" s="50">
        <f t="shared" ref="AC135:AD137" si="151">N135+Q135+T135+W135+Z135</f>
        <v>0</v>
      </c>
      <c r="AD135" s="52">
        <f t="shared" si="151"/>
        <v>9</v>
      </c>
      <c r="AE135" s="115"/>
      <c r="AF135" s="30"/>
      <c r="AG135" s="31"/>
      <c r="AH135" s="31"/>
      <c r="AI135" s="31"/>
      <c r="AJ135" s="31"/>
      <c r="AK135" s="31"/>
      <c r="AL135" s="31"/>
      <c r="AM135" s="31">
        <f t="shared" si="141"/>
        <v>0</v>
      </c>
      <c r="AN135" s="31"/>
      <c r="AO135" s="31"/>
      <c r="AP135" s="31">
        <f t="shared" si="142"/>
        <v>0</v>
      </c>
      <c r="AQ135" s="31"/>
      <c r="AR135" s="31"/>
      <c r="AS135" s="31">
        <f t="shared" si="143"/>
        <v>0</v>
      </c>
      <c r="AT135" s="31"/>
      <c r="AU135" s="31"/>
      <c r="AV135" s="31" t="e">
        <f xml:space="preserve"> IF(#REF!=0, 0,IF(#REF!&gt;0, IF(#REF!&lt;=15,15-#REF!,IF(#REF!&lt;=30,30-#REF!,IF(#REF!&lt;=45,45-#REF!, 0)))))</f>
        <v>#REF!</v>
      </c>
      <c r="AW135" s="31"/>
      <c r="AX135" s="31"/>
      <c r="AY135" s="31"/>
      <c r="AZ135" s="31"/>
      <c r="BA135" s="31"/>
      <c r="BB135" s="31"/>
      <c r="BC135" s="31"/>
      <c r="BD135" s="31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</row>
    <row r="136" spans="1:85" ht="12" hidden="1" customHeight="1" x14ac:dyDescent="0.25">
      <c r="A136" s="48" t="s">
        <v>140</v>
      </c>
      <c r="B136" s="49">
        <v>0</v>
      </c>
      <c r="C136" s="50">
        <f>B136-N136</f>
        <v>0</v>
      </c>
      <c r="D136" s="49">
        <v>0</v>
      </c>
      <c r="E136" s="50">
        <f t="shared" si="144"/>
        <v>0</v>
      </c>
      <c r="F136" s="49"/>
      <c r="G136" s="50"/>
      <c r="H136" s="49"/>
      <c r="I136" s="50"/>
      <c r="J136" s="49"/>
      <c r="K136" s="50"/>
      <c r="L136" s="51"/>
      <c r="M136" s="53">
        <f t="shared" si="145"/>
        <v>0</v>
      </c>
      <c r="N136" s="116"/>
      <c r="O136" s="117"/>
      <c r="P136" s="53">
        <f t="shared" si="146"/>
        <v>6</v>
      </c>
      <c r="Q136" s="116"/>
      <c r="R136" s="117">
        <v>6</v>
      </c>
      <c r="S136" s="118"/>
      <c r="T136" s="116"/>
      <c r="U136" s="117"/>
      <c r="V136" s="118"/>
      <c r="W136" s="116"/>
      <c r="X136" s="117"/>
      <c r="Y136" s="118"/>
      <c r="Z136" s="116"/>
      <c r="AA136" s="117"/>
      <c r="AB136" s="54">
        <f t="shared" si="150"/>
        <v>6</v>
      </c>
      <c r="AC136" s="50">
        <f t="shared" si="151"/>
        <v>0</v>
      </c>
      <c r="AD136" s="52">
        <f t="shared" si="151"/>
        <v>6</v>
      </c>
      <c r="AE136" s="115"/>
      <c r="AF136" s="30"/>
      <c r="AG136" s="31"/>
      <c r="AH136" s="31"/>
      <c r="AI136" s="31"/>
      <c r="AJ136" s="31"/>
      <c r="AK136" s="31"/>
      <c r="AL136" s="31"/>
      <c r="AM136" s="31">
        <f t="shared" si="141"/>
        <v>0</v>
      </c>
      <c r="AN136" s="31"/>
      <c r="AO136" s="31"/>
      <c r="AP136" s="31">
        <f t="shared" si="142"/>
        <v>0</v>
      </c>
      <c r="AQ136" s="31"/>
      <c r="AR136" s="31"/>
      <c r="AS136" s="31">
        <f t="shared" si="143"/>
        <v>0</v>
      </c>
      <c r="AT136" s="31"/>
      <c r="AU136" s="31"/>
      <c r="AV136" s="31" t="e">
        <f xml:space="preserve"> IF(#REF!=0, 0,IF(#REF!&gt;0, IF(#REF!&lt;=15,15-#REF!,IF(#REF!&lt;=30,30-#REF!,IF(#REF!&lt;=45,45-#REF!, 0)))))</f>
        <v>#REF!</v>
      </c>
      <c r="AW136" s="31"/>
      <c r="AX136" s="31"/>
      <c r="AY136" s="31"/>
      <c r="AZ136" s="31"/>
      <c r="BA136" s="31"/>
      <c r="BB136" s="31"/>
      <c r="BC136" s="31"/>
      <c r="BD136" s="31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</row>
    <row r="137" spans="1:85" ht="12" hidden="1" customHeight="1" x14ac:dyDescent="0.25">
      <c r="A137" s="48" t="s">
        <v>141</v>
      </c>
      <c r="B137" s="49">
        <v>0</v>
      </c>
      <c r="C137" s="50">
        <f>B137-N137</f>
        <v>0</v>
      </c>
      <c r="D137" s="49">
        <v>0</v>
      </c>
      <c r="E137" s="50">
        <f t="shared" si="144"/>
        <v>0</v>
      </c>
      <c r="F137" s="49"/>
      <c r="G137" s="50"/>
      <c r="H137" s="49"/>
      <c r="I137" s="50"/>
      <c r="J137" s="49"/>
      <c r="K137" s="50"/>
      <c r="L137" s="51"/>
      <c r="M137" s="53">
        <f t="shared" si="145"/>
        <v>0</v>
      </c>
      <c r="N137" s="116"/>
      <c r="O137" s="117"/>
      <c r="P137" s="53">
        <f t="shared" si="146"/>
        <v>3</v>
      </c>
      <c r="Q137" s="116"/>
      <c r="R137" s="117">
        <v>3</v>
      </c>
      <c r="S137" s="118"/>
      <c r="T137" s="116"/>
      <c r="U137" s="117"/>
      <c r="V137" s="118"/>
      <c r="W137" s="116"/>
      <c r="X137" s="117"/>
      <c r="Y137" s="118"/>
      <c r="Z137" s="116"/>
      <c r="AA137" s="117"/>
      <c r="AB137" s="54">
        <f t="shared" si="150"/>
        <v>3</v>
      </c>
      <c r="AC137" s="50">
        <f t="shared" si="151"/>
        <v>0</v>
      </c>
      <c r="AD137" s="52">
        <f t="shared" si="151"/>
        <v>3</v>
      </c>
      <c r="AE137" s="115"/>
      <c r="AF137" s="30"/>
      <c r="AG137" s="31"/>
      <c r="AH137" s="31"/>
      <c r="AI137" s="31"/>
      <c r="AJ137" s="31"/>
      <c r="AK137" s="31"/>
      <c r="AL137" s="31"/>
      <c r="AM137" s="31">
        <f t="shared" si="141"/>
        <v>0</v>
      </c>
      <c r="AN137" s="31"/>
      <c r="AO137" s="31"/>
      <c r="AP137" s="31">
        <f t="shared" si="142"/>
        <v>0</v>
      </c>
      <c r="AQ137" s="31"/>
      <c r="AR137" s="31"/>
      <c r="AS137" s="31">
        <f t="shared" si="143"/>
        <v>0</v>
      </c>
      <c r="AT137" s="31"/>
      <c r="AU137" s="31"/>
      <c r="AV137" s="31" t="e">
        <f xml:space="preserve"> IF(#REF!=0, 0,IF(#REF!&gt;0, IF(#REF!&lt;=15,15-#REF!,IF(#REF!&lt;=30,30-#REF!,IF(#REF!&lt;=45,45-#REF!, 0)))))</f>
        <v>#REF!</v>
      </c>
      <c r="AW137" s="31"/>
      <c r="AX137" s="31"/>
      <c r="AY137" s="31"/>
      <c r="AZ137" s="31"/>
      <c r="BA137" s="31"/>
      <c r="BB137" s="31"/>
      <c r="BC137" s="31"/>
      <c r="BD137" s="31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</row>
    <row r="138" spans="1:85" ht="12.75" customHeight="1" x14ac:dyDescent="0.25">
      <c r="A138" s="38" t="s">
        <v>142</v>
      </c>
      <c r="B138" s="46">
        <f>B142+B143+B144</f>
        <v>0</v>
      </c>
      <c r="C138" s="67">
        <f t="shared" ref="C138" si="152">C142+C143+C144</f>
        <v>0</v>
      </c>
      <c r="D138" s="46">
        <f>D142+D143+D144</f>
        <v>0</v>
      </c>
      <c r="E138" s="67">
        <f t="shared" ref="E138:AD138" si="153">E142+E143+E144</f>
        <v>0</v>
      </c>
      <c r="F138" s="46">
        <f t="shared" si="153"/>
        <v>6</v>
      </c>
      <c r="G138" s="67">
        <f t="shared" si="153"/>
        <v>0</v>
      </c>
      <c r="H138" s="46">
        <f t="shared" si="153"/>
        <v>0</v>
      </c>
      <c r="I138" s="67">
        <f t="shared" si="153"/>
        <v>0</v>
      </c>
      <c r="J138" s="46">
        <f t="shared" si="153"/>
        <v>0</v>
      </c>
      <c r="K138" s="67"/>
      <c r="L138" s="47">
        <f t="shared" si="153"/>
        <v>0</v>
      </c>
      <c r="M138" s="46">
        <f t="shared" si="153"/>
        <v>0</v>
      </c>
      <c r="N138" s="67">
        <f t="shared" si="153"/>
        <v>0</v>
      </c>
      <c r="O138" s="68">
        <f t="shared" si="153"/>
        <v>0</v>
      </c>
      <c r="P138" s="46">
        <f t="shared" si="153"/>
        <v>19</v>
      </c>
      <c r="Q138" s="67">
        <f t="shared" si="153"/>
        <v>0</v>
      </c>
      <c r="R138" s="68">
        <f t="shared" si="153"/>
        <v>19</v>
      </c>
      <c r="S138" s="46">
        <f t="shared" si="153"/>
        <v>16</v>
      </c>
      <c r="T138" s="67">
        <f t="shared" si="153"/>
        <v>6</v>
      </c>
      <c r="U138" s="68">
        <f t="shared" si="153"/>
        <v>10</v>
      </c>
      <c r="V138" s="46">
        <f t="shared" si="153"/>
        <v>12</v>
      </c>
      <c r="W138" s="67">
        <f t="shared" si="153"/>
        <v>0</v>
      </c>
      <c r="X138" s="68">
        <f t="shared" si="153"/>
        <v>12</v>
      </c>
      <c r="Y138" s="46">
        <f t="shared" si="153"/>
        <v>0</v>
      </c>
      <c r="Z138" s="67">
        <f t="shared" si="153"/>
        <v>0</v>
      </c>
      <c r="AA138" s="68">
        <f t="shared" si="153"/>
        <v>0</v>
      </c>
      <c r="AB138" s="46">
        <f t="shared" si="153"/>
        <v>47</v>
      </c>
      <c r="AC138" s="67">
        <f t="shared" si="153"/>
        <v>6</v>
      </c>
      <c r="AD138" s="68">
        <f t="shared" si="153"/>
        <v>41</v>
      </c>
      <c r="AE138" s="115"/>
      <c r="AF138" s="30"/>
      <c r="AG138" s="31"/>
      <c r="AH138" s="31"/>
      <c r="AI138" s="31">
        <v>30</v>
      </c>
      <c r="AJ138" s="31"/>
      <c r="AK138" s="31"/>
      <c r="AL138" s="31"/>
      <c r="AM138" s="31">
        <f t="shared" si="141"/>
        <v>14</v>
      </c>
      <c r="AN138" s="31"/>
      <c r="AO138" s="31"/>
      <c r="AP138" s="31">
        <f t="shared" si="142"/>
        <v>3</v>
      </c>
      <c r="AQ138" s="31"/>
      <c r="AR138" s="31"/>
      <c r="AS138" s="31">
        <f t="shared" si="143"/>
        <v>0</v>
      </c>
      <c r="AT138" s="31"/>
      <c r="AU138" s="31"/>
      <c r="AV138" s="31" t="e">
        <f xml:space="preserve"> IF(#REF!=0, 0,IF(#REF!&gt;0, IF(#REF!&lt;=15,15-#REF!,IF(#REF!&lt;=30,30-#REF!,IF(#REF!&lt;=45,45-#REF!, 0)))))</f>
        <v>#REF!</v>
      </c>
      <c r="AW138" s="31"/>
      <c r="AX138" s="31"/>
      <c r="AY138" s="31"/>
      <c r="AZ138" s="31"/>
      <c r="BA138" s="31"/>
      <c r="BB138" s="31"/>
      <c r="BC138" s="31"/>
      <c r="BD138" s="31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</row>
    <row r="139" spans="1:85" ht="12" hidden="1" customHeight="1" x14ac:dyDescent="0.25">
      <c r="A139" s="74" t="s">
        <v>143</v>
      </c>
      <c r="B139" s="56"/>
      <c r="C139" s="57">
        <f>B139-L139</f>
        <v>0</v>
      </c>
      <c r="D139" s="56"/>
      <c r="E139" s="57">
        <f t="shared" ref="E139:E145" si="154">D139-Q139</f>
        <v>0</v>
      </c>
      <c r="F139" s="56">
        <v>6</v>
      </c>
      <c r="G139" s="57">
        <f>F139-T139</f>
        <v>1</v>
      </c>
      <c r="H139" s="56"/>
      <c r="I139" s="57">
        <f>H139-W139</f>
        <v>0</v>
      </c>
      <c r="J139" s="56"/>
      <c r="K139" s="57"/>
      <c r="L139" s="58"/>
      <c r="M139" s="42">
        <f t="shared" ref="M139:M147" si="155">N139+O139</f>
        <v>0</v>
      </c>
      <c r="N139" s="40"/>
      <c r="O139" s="43"/>
      <c r="P139" s="42">
        <f t="shared" ref="P139:P147" si="156">Q139+R139</f>
        <v>0</v>
      </c>
      <c r="Q139" s="40"/>
      <c r="R139" s="43"/>
      <c r="S139" s="42">
        <f t="shared" ref="S139:S142" si="157">T139+U139</f>
        <v>16</v>
      </c>
      <c r="T139" s="40">
        <v>5</v>
      </c>
      <c r="U139" s="43">
        <v>11</v>
      </c>
      <c r="V139" s="42">
        <f t="shared" ref="V139:V142" si="158">W139+X139</f>
        <v>12</v>
      </c>
      <c r="W139" s="40">
        <v>0</v>
      </c>
      <c r="X139" s="43">
        <v>12</v>
      </c>
      <c r="Y139" s="42">
        <f t="shared" ref="Y139:Y142" si="159">Z139+AA139</f>
        <v>29</v>
      </c>
      <c r="Z139" s="40">
        <v>0</v>
      </c>
      <c r="AA139" s="43">
        <v>29</v>
      </c>
      <c r="AB139" s="44" t="e">
        <f t="shared" ref="AB139:AB147" si="160">AC139+AD139</f>
        <v>#REF!</v>
      </c>
      <c r="AC139" s="50" t="e">
        <f>Q139+T139+W139+Z139+#REF!</f>
        <v>#REF!</v>
      </c>
      <c r="AD139" s="50" t="e">
        <f>R139+U139+X139+AA139+#REF!</f>
        <v>#REF!</v>
      </c>
      <c r="AE139" s="115"/>
      <c r="AF139" s="30"/>
      <c r="AG139" s="31"/>
      <c r="AH139" s="31"/>
      <c r="AI139" s="31"/>
      <c r="AJ139" s="31"/>
      <c r="AK139" s="31"/>
      <c r="AL139" s="31"/>
      <c r="AM139" s="31">
        <f t="shared" si="141"/>
        <v>14</v>
      </c>
      <c r="AN139" s="31"/>
      <c r="AO139" s="31"/>
      <c r="AP139" s="31">
        <f t="shared" si="142"/>
        <v>3</v>
      </c>
      <c r="AQ139" s="31"/>
      <c r="AR139" s="31"/>
      <c r="AS139" s="31">
        <f t="shared" si="143"/>
        <v>1</v>
      </c>
      <c r="AT139" s="31"/>
      <c r="AU139" s="31"/>
      <c r="AV139" s="31" t="e">
        <f xml:space="preserve"> IF(#REF!=0, 0,IF(#REF!&gt;0, IF(#REF!&lt;=15,15-#REF!,IF(#REF!&lt;=30,30-#REF!,IF(#REF!&lt;=45,45-#REF!, 0)))))</f>
        <v>#REF!</v>
      </c>
      <c r="AW139" s="31"/>
      <c r="AX139" s="31"/>
      <c r="AY139" s="31"/>
      <c r="AZ139" s="31"/>
      <c r="BA139" s="31"/>
      <c r="BB139" s="31"/>
      <c r="BC139" s="31"/>
      <c r="BD139" s="31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</row>
    <row r="140" spans="1:85" ht="12" hidden="1" customHeight="1" x14ac:dyDescent="0.25">
      <c r="A140" s="74" t="s">
        <v>144</v>
      </c>
      <c r="B140" s="56"/>
      <c r="C140" s="57">
        <f>B140-L140</f>
        <v>0</v>
      </c>
      <c r="D140" s="56"/>
      <c r="E140" s="57">
        <f t="shared" si="154"/>
        <v>0</v>
      </c>
      <c r="F140" s="56">
        <v>6</v>
      </c>
      <c r="G140" s="57">
        <f>F140-T140</f>
        <v>1</v>
      </c>
      <c r="H140" s="56"/>
      <c r="I140" s="57">
        <f>H140-W140</f>
        <v>0</v>
      </c>
      <c r="J140" s="56"/>
      <c r="K140" s="57"/>
      <c r="L140" s="58"/>
      <c r="M140" s="42">
        <f t="shared" si="155"/>
        <v>0</v>
      </c>
      <c r="N140" s="40"/>
      <c r="O140" s="43"/>
      <c r="P140" s="42">
        <f t="shared" si="156"/>
        <v>0</v>
      </c>
      <c r="Q140" s="40"/>
      <c r="R140" s="43"/>
      <c r="S140" s="42">
        <f t="shared" si="157"/>
        <v>16</v>
      </c>
      <c r="T140" s="40">
        <v>5</v>
      </c>
      <c r="U140" s="43">
        <v>11</v>
      </c>
      <c r="V140" s="42">
        <f t="shared" si="158"/>
        <v>12</v>
      </c>
      <c r="W140" s="40">
        <v>0</v>
      </c>
      <c r="X140" s="43">
        <v>12</v>
      </c>
      <c r="Y140" s="42">
        <f t="shared" si="159"/>
        <v>29</v>
      </c>
      <c r="Z140" s="40">
        <v>0</v>
      </c>
      <c r="AA140" s="43">
        <v>29</v>
      </c>
      <c r="AB140" s="44" t="e">
        <f t="shared" si="160"/>
        <v>#REF!</v>
      </c>
      <c r="AC140" s="50" t="e">
        <f>Q140+T140+W140+Z140+#REF!</f>
        <v>#REF!</v>
      </c>
      <c r="AD140" s="50" t="e">
        <f>R140+U140+X140+AA140+#REF!</f>
        <v>#REF!</v>
      </c>
      <c r="AE140" s="115"/>
      <c r="AF140" s="30"/>
      <c r="AG140" s="31"/>
      <c r="AH140" s="31"/>
      <c r="AI140" s="31"/>
      <c r="AJ140" s="31"/>
      <c r="AK140" s="31"/>
      <c r="AL140" s="31"/>
      <c r="AM140" s="31">
        <f t="shared" si="141"/>
        <v>14</v>
      </c>
      <c r="AN140" s="31"/>
      <c r="AO140" s="31"/>
      <c r="AP140" s="31">
        <f t="shared" si="142"/>
        <v>3</v>
      </c>
      <c r="AQ140" s="31"/>
      <c r="AR140" s="31"/>
      <c r="AS140" s="31">
        <f t="shared" si="143"/>
        <v>1</v>
      </c>
      <c r="AT140" s="31"/>
      <c r="AU140" s="31"/>
      <c r="AV140" s="31" t="e">
        <f xml:space="preserve"> IF(#REF!=0, 0,IF(#REF!&gt;0, IF(#REF!&lt;=15,15-#REF!,IF(#REF!&lt;=30,30-#REF!,IF(#REF!&lt;=45,45-#REF!, 0)))))</f>
        <v>#REF!</v>
      </c>
      <c r="AW140" s="31"/>
      <c r="AX140" s="31"/>
      <c r="AY140" s="31"/>
      <c r="AZ140" s="31"/>
      <c r="BA140" s="31"/>
      <c r="BB140" s="31"/>
      <c r="BC140" s="31"/>
      <c r="BD140" s="31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</row>
    <row r="141" spans="1:85" ht="12" hidden="1" customHeight="1" x14ac:dyDescent="0.25">
      <c r="A141" s="74" t="s">
        <v>145</v>
      </c>
      <c r="B141" s="56"/>
      <c r="C141" s="57">
        <f>B141-L141</f>
        <v>0</v>
      </c>
      <c r="D141" s="56"/>
      <c r="E141" s="57">
        <f t="shared" si="154"/>
        <v>0</v>
      </c>
      <c r="F141" s="56">
        <v>6</v>
      </c>
      <c r="G141" s="57">
        <f>F141-T141</f>
        <v>1</v>
      </c>
      <c r="H141" s="56"/>
      <c r="I141" s="57">
        <f>H141-W141</f>
        <v>0</v>
      </c>
      <c r="J141" s="56"/>
      <c r="K141" s="57"/>
      <c r="L141" s="58"/>
      <c r="M141" s="42">
        <f t="shared" si="155"/>
        <v>0</v>
      </c>
      <c r="N141" s="40"/>
      <c r="O141" s="43"/>
      <c r="P141" s="42">
        <f t="shared" si="156"/>
        <v>0</v>
      </c>
      <c r="Q141" s="40"/>
      <c r="R141" s="43"/>
      <c r="S141" s="42">
        <f t="shared" si="157"/>
        <v>16</v>
      </c>
      <c r="T141" s="40">
        <v>5</v>
      </c>
      <c r="U141" s="43">
        <v>11</v>
      </c>
      <c r="V141" s="42">
        <f t="shared" si="158"/>
        <v>12</v>
      </c>
      <c r="W141" s="40">
        <v>0</v>
      </c>
      <c r="X141" s="43">
        <v>12</v>
      </c>
      <c r="Y141" s="42">
        <f t="shared" si="159"/>
        <v>29</v>
      </c>
      <c r="Z141" s="40">
        <v>0</v>
      </c>
      <c r="AA141" s="43">
        <v>29</v>
      </c>
      <c r="AB141" s="44" t="e">
        <f t="shared" si="160"/>
        <v>#REF!</v>
      </c>
      <c r="AC141" s="50" t="e">
        <f>Q141+T141+W141+Z141+#REF!</f>
        <v>#REF!</v>
      </c>
      <c r="AD141" s="50" t="e">
        <f>R141+U141+X141+AA141+#REF!</f>
        <v>#REF!</v>
      </c>
      <c r="AE141" s="115"/>
      <c r="AF141" s="30"/>
      <c r="AG141" s="31"/>
      <c r="AH141" s="31"/>
      <c r="AI141" s="31"/>
      <c r="AJ141" s="31"/>
      <c r="AK141" s="31"/>
      <c r="AL141" s="31"/>
      <c r="AM141" s="31">
        <f t="shared" si="141"/>
        <v>14</v>
      </c>
      <c r="AN141" s="31"/>
      <c r="AO141" s="31"/>
      <c r="AP141" s="31">
        <f t="shared" si="142"/>
        <v>3</v>
      </c>
      <c r="AQ141" s="31"/>
      <c r="AR141" s="31"/>
      <c r="AS141" s="31">
        <f t="shared" si="143"/>
        <v>1</v>
      </c>
      <c r="AT141" s="31"/>
      <c r="AU141" s="31"/>
      <c r="AV141" s="31" t="e">
        <f xml:space="preserve"> IF(#REF!=0, 0,IF(#REF!&gt;0, IF(#REF!&lt;=15,15-#REF!,IF(#REF!&lt;=30,30-#REF!,IF(#REF!&lt;=45,45-#REF!, 0)))))</f>
        <v>#REF!</v>
      </c>
      <c r="AW141" s="31"/>
      <c r="AX141" s="31"/>
      <c r="AY141" s="31"/>
      <c r="AZ141" s="31"/>
      <c r="BA141" s="31"/>
      <c r="BB141" s="31"/>
      <c r="BC141" s="31"/>
      <c r="BD141" s="31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</row>
    <row r="142" spans="1:85" ht="12" hidden="1" customHeight="1" x14ac:dyDescent="0.25">
      <c r="A142" s="48" t="s">
        <v>146</v>
      </c>
      <c r="B142" s="49">
        <v>0</v>
      </c>
      <c r="C142" s="50">
        <f>B142-N142</f>
        <v>0</v>
      </c>
      <c r="D142" s="49">
        <v>0</v>
      </c>
      <c r="E142" s="50">
        <f t="shared" si="154"/>
        <v>0</v>
      </c>
      <c r="F142" s="49">
        <v>6</v>
      </c>
      <c r="G142" s="50">
        <f>F142-T142</f>
        <v>0</v>
      </c>
      <c r="H142" s="49"/>
      <c r="I142" s="50">
        <f>H142-W142</f>
        <v>0</v>
      </c>
      <c r="J142" s="49"/>
      <c r="K142" s="50"/>
      <c r="L142" s="51"/>
      <c r="M142" s="53">
        <f t="shared" si="155"/>
        <v>0</v>
      </c>
      <c r="N142" s="50"/>
      <c r="O142" s="52"/>
      <c r="P142" s="53">
        <f t="shared" si="156"/>
        <v>0</v>
      </c>
      <c r="Q142" s="50"/>
      <c r="R142" s="52">
        <v>0</v>
      </c>
      <c r="S142" s="53">
        <f t="shared" si="157"/>
        <v>16</v>
      </c>
      <c r="T142" s="50">
        <v>6</v>
      </c>
      <c r="U142" s="52">
        <v>10</v>
      </c>
      <c r="V142" s="53">
        <f t="shared" si="158"/>
        <v>12</v>
      </c>
      <c r="W142" s="50">
        <v>0</v>
      </c>
      <c r="X142" s="52">
        <v>12</v>
      </c>
      <c r="Y142" s="53">
        <f t="shared" si="159"/>
        <v>0</v>
      </c>
      <c r="Z142" s="50">
        <v>0</v>
      </c>
      <c r="AA142" s="52">
        <v>0</v>
      </c>
      <c r="AB142" s="54">
        <f t="shared" si="160"/>
        <v>28</v>
      </c>
      <c r="AC142" s="50">
        <f>N142+Q142+T142+W142+Z142</f>
        <v>6</v>
      </c>
      <c r="AD142" s="52">
        <f>O142+R142+U142+X142+AA142</f>
        <v>22</v>
      </c>
      <c r="AE142" s="115"/>
      <c r="AF142" s="30"/>
      <c r="AG142" s="31"/>
      <c r="AH142" s="31"/>
      <c r="AI142" s="31"/>
      <c r="AJ142" s="31"/>
      <c r="AK142" s="31"/>
      <c r="AL142" s="31"/>
      <c r="AM142" s="31">
        <f t="shared" si="141"/>
        <v>14</v>
      </c>
      <c r="AN142" s="31"/>
      <c r="AO142" s="31"/>
      <c r="AP142" s="31">
        <f t="shared" si="142"/>
        <v>3</v>
      </c>
      <c r="AQ142" s="31"/>
      <c r="AR142" s="31"/>
      <c r="AS142" s="31">
        <f t="shared" si="143"/>
        <v>0</v>
      </c>
      <c r="AT142" s="31"/>
      <c r="AU142" s="31"/>
      <c r="AV142" s="31" t="e">
        <f xml:space="preserve"> IF(#REF!=0, 0,IF(#REF!&gt;0, IF(#REF!&lt;=15,15-#REF!,IF(#REF!&lt;=30,30-#REF!,IF(#REF!&lt;=45,45-#REF!, 0)))))</f>
        <v>#REF!</v>
      </c>
      <c r="AW142" s="31"/>
      <c r="AX142" s="31"/>
      <c r="AY142" s="31"/>
      <c r="AZ142" s="31"/>
      <c r="BA142" s="31"/>
      <c r="BB142" s="31"/>
      <c r="BC142" s="31"/>
      <c r="BD142" s="31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</row>
    <row r="143" spans="1:85" ht="12" hidden="1" customHeight="1" x14ac:dyDescent="0.25">
      <c r="A143" s="48" t="s">
        <v>143</v>
      </c>
      <c r="B143" s="49">
        <v>0</v>
      </c>
      <c r="C143" s="50">
        <f>B143-N143</f>
        <v>0</v>
      </c>
      <c r="D143" s="49">
        <v>0</v>
      </c>
      <c r="E143" s="50">
        <f t="shared" si="154"/>
        <v>0</v>
      </c>
      <c r="F143" s="49"/>
      <c r="G143" s="50"/>
      <c r="H143" s="49"/>
      <c r="I143" s="50"/>
      <c r="J143" s="49"/>
      <c r="K143" s="50"/>
      <c r="L143" s="51"/>
      <c r="M143" s="53">
        <f t="shared" si="155"/>
        <v>0</v>
      </c>
      <c r="N143" s="116"/>
      <c r="O143" s="117"/>
      <c r="P143" s="53">
        <f t="shared" si="156"/>
        <v>4</v>
      </c>
      <c r="Q143" s="116"/>
      <c r="R143" s="117">
        <v>4</v>
      </c>
      <c r="S143" s="118"/>
      <c r="T143" s="116"/>
      <c r="U143" s="117"/>
      <c r="V143" s="118"/>
      <c r="W143" s="116"/>
      <c r="X143" s="117"/>
      <c r="Y143" s="118"/>
      <c r="Z143" s="116"/>
      <c r="AA143" s="117"/>
      <c r="AB143" s="54">
        <f t="shared" si="160"/>
        <v>4</v>
      </c>
      <c r="AC143" s="50">
        <f t="shared" ref="AC143:AD144" si="161">N143+Q143+T143+W143+Z143</f>
        <v>0</v>
      </c>
      <c r="AD143" s="52">
        <f t="shared" si="161"/>
        <v>4</v>
      </c>
      <c r="AE143" s="115"/>
      <c r="AF143" s="30"/>
      <c r="AG143" s="31"/>
      <c r="AH143" s="31"/>
      <c r="AI143" s="31"/>
      <c r="AJ143" s="31"/>
      <c r="AK143" s="31"/>
      <c r="AL143" s="31"/>
      <c r="AM143" s="31">
        <f t="shared" si="141"/>
        <v>0</v>
      </c>
      <c r="AN143" s="31"/>
      <c r="AO143" s="31"/>
      <c r="AP143" s="31">
        <f t="shared" si="142"/>
        <v>0</v>
      </c>
      <c r="AQ143" s="31"/>
      <c r="AR143" s="31"/>
      <c r="AS143" s="31">
        <f t="shared" si="143"/>
        <v>0</v>
      </c>
      <c r="AT143" s="31"/>
      <c r="AU143" s="31"/>
      <c r="AV143" s="31" t="e">
        <f xml:space="preserve"> IF(#REF!=0, 0,IF(#REF!&gt;0, IF(#REF!&lt;=15,15-#REF!,IF(#REF!&lt;=30,30-#REF!,IF(#REF!&lt;=45,45-#REF!, 0)))))</f>
        <v>#REF!</v>
      </c>
      <c r="AW143" s="31"/>
      <c r="AX143" s="31"/>
      <c r="AY143" s="31"/>
      <c r="AZ143" s="31"/>
      <c r="BA143" s="31"/>
      <c r="BB143" s="31"/>
      <c r="BC143" s="31"/>
      <c r="BD143" s="31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</row>
    <row r="144" spans="1:85" ht="12" hidden="1" customHeight="1" x14ac:dyDescent="0.25">
      <c r="A144" s="48" t="s">
        <v>147</v>
      </c>
      <c r="B144" s="49">
        <v>0</v>
      </c>
      <c r="C144" s="50">
        <f>B144-N144</f>
        <v>0</v>
      </c>
      <c r="D144" s="49">
        <v>0</v>
      </c>
      <c r="E144" s="50">
        <f t="shared" si="154"/>
        <v>0</v>
      </c>
      <c r="F144" s="49"/>
      <c r="G144" s="50"/>
      <c r="H144" s="49"/>
      <c r="I144" s="50"/>
      <c r="J144" s="49"/>
      <c r="K144" s="50"/>
      <c r="L144" s="51"/>
      <c r="M144" s="53">
        <f t="shared" si="155"/>
        <v>0</v>
      </c>
      <c r="N144" s="116"/>
      <c r="O144" s="117"/>
      <c r="P144" s="53">
        <f t="shared" si="156"/>
        <v>15</v>
      </c>
      <c r="Q144" s="116"/>
      <c r="R144" s="117">
        <v>15</v>
      </c>
      <c r="S144" s="118"/>
      <c r="T144" s="116"/>
      <c r="U144" s="117"/>
      <c r="V144" s="118"/>
      <c r="W144" s="116"/>
      <c r="X144" s="117"/>
      <c r="Y144" s="118"/>
      <c r="Z144" s="116"/>
      <c r="AA144" s="117"/>
      <c r="AB144" s="54">
        <f t="shared" si="160"/>
        <v>15</v>
      </c>
      <c r="AC144" s="50">
        <f t="shared" si="161"/>
        <v>0</v>
      </c>
      <c r="AD144" s="52">
        <f t="shared" si="161"/>
        <v>15</v>
      </c>
      <c r="AE144" s="115"/>
      <c r="AF144" s="30"/>
      <c r="AG144" s="31"/>
      <c r="AH144" s="31"/>
      <c r="AI144" s="31"/>
      <c r="AJ144" s="31"/>
      <c r="AK144" s="31"/>
      <c r="AL144" s="31"/>
      <c r="AM144" s="31">
        <f t="shared" si="141"/>
        <v>0</v>
      </c>
      <c r="AN144" s="31"/>
      <c r="AO144" s="31"/>
      <c r="AP144" s="31">
        <f t="shared" si="142"/>
        <v>0</v>
      </c>
      <c r="AQ144" s="31"/>
      <c r="AR144" s="31"/>
      <c r="AS144" s="31">
        <f t="shared" si="143"/>
        <v>0</v>
      </c>
      <c r="AT144" s="31"/>
      <c r="AU144" s="31"/>
      <c r="AV144" s="31" t="e">
        <f xml:space="preserve"> IF(#REF!=0, 0,IF(#REF!&gt;0, IF(#REF!&lt;=15,15-#REF!,IF(#REF!&lt;=30,30-#REF!,IF(#REF!&lt;=45,45-#REF!, 0)))))</f>
        <v>#REF!</v>
      </c>
      <c r="AW144" s="31"/>
      <c r="AX144" s="31"/>
      <c r="AY144" s="31"/>
      <c r="AZ144" s="31"/>
      <c r="BA144" s="31"/>
      <c r="BB144" s="31"/>
      <c r="BC144" s="31"/>
      <c r="BD144" s="31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</row>
    <row r="145" spans="1:85" ht="11.45" hidden="1" customHeight="1" x14ac:dyDescent="0.3">
      <c r="A145" s="74" t="s">
        <v>148</v>
      </c>
      <c r="B145" s="49">
        <v>0</v>
      </c>
      <c r="C145" s="50">
        <f>B145-L145</f>
        <v>0</v>
      </c>
      <c r="D145" s="49">
        <v>0</v>
      </c>
      <c r="E145" s="50">
        <f t="shared" si="154"/>
        <v>0</v>
      </c>
      <c r="F145" s="49"/>
      <c r="G145" s="50"/>
      <c r="H145" s="49"/>
      <c r="I145" s="50"/>
      <c r="J145" s="49"/>
      <c r="K145" s="50"/>
      <c r="L145" s="51"/>
      <c r="M145" s="53">
        <f t="shared" si="155"/>
        <v>0</v>
      </c>
      <c r="N145" s="50"/>
      <c r="O145" s="52"/>
      <c r="P145" s="53">
        <f t="shared" si="156"/>
        <v>0</v>
      </c>
      <c r="Q145" s="50"/>
      <c r="R145" s="52"/>
      <c r="S145" s="53">
        <f t="shared" ref="S145:S147" si="162">T145+U145</f>
        <v>0</v>
      </c>
      <c r="T145" s="50"/>
      <c r="U145" s="52"/>
      <c r="V145" s="53">
        <f t="shared" ref="V145:V147" si="163">W145+X145</f>
        <v>0</v>
      </c>
      <c r="W145" s="50"/>
      <c r="X145" s="52"/>
      <c r="Y145" s="53">
        <f t="shared" ref="Y145:Y147" si="164">Z145+AA145</f>
        <v>0</v>
      </c>
      <c r="Z145" s="50"/>
      <c r="AA145" s="52"/>
      <c r="AB145" s="54" t="e">
        <f t="shared" si="160"/>
        <v>#REF!</v>
      </c>
      <c r="AC145" s="50" t="e">
        <f>Q145+T145+W145+Z145+#REF!</f>
        <v>#REF!</v>
      </c>
      <c r="AD145" s="50" t="e">
        <f>R145+U145+X145+AA145+#REF!</f>
        <v>#REF!</v>
      </c>
      <c r="AE145" s="115"/>
      <c r="AF145" s="30"/>
      <c r="AG145" s="31" t="e">
        <f xml:space="preserve"> IF(#REF!=0, 0,IF(#REF!&gt;0, IF(#REF!&lt;=15,15-#REF!,IF(#REF!&lt;=30,30-#REF!,IF(#REF!&lt;=45,45-#REF!, 0)))))</f>
        <v>#REF!</v>
      </c>
      <c r="AH145" s="31"/>
      <c r="AI145" s="31"/>
      <c r="AJ145" s="31" t="e">
        <f xml:space="preserve"> IF(#REF!=0, 0,IF(#REF!&gt;0, IF(#REF!&lt;=15,15-#REF!,IF(#REF!&lt;=30,30-#REF!,IF(#REF!&lt;=45,45-#REF!, 0)))))</f>
        <v>#REF!</v>
      </c>
      <c r="AK145" s="31"/>
      <c r="AL145" s="31"/>
      <c r="AM145" s="31">
        <f t="shared" si="141"/>
        <v>0</v>
      </c>
      <c r="AN145" s="31"/>
      <c r="AO145" s="31"/>
      <c r="AP145" s="31">
        <f t="shared" si="142"/>
        <v>0</v>
      </c>
      <c r="AQ145" s="31"/>
      <c r="AR145" s="31"/>
      <c r="AS145" s="31">
        <f t="shared" si="143"/>
        <v>0</v>
      </c>
      <c r="AT145" s="31"/>
      <c r="AU145" s="31"/>
      <c r="AV145" s="31" t="e">
        <f xml:space="preserve"> IF(#REF!=0, 0,IF(#REF!&gt;0, IF(#REF!&lt;=15,15-#REF!,IF(#REF!&lt;=30,30-#REF!,IF(#REF!&lt;=45,45-#REF!, 0)))))</f>
        <v>#REF!</v>
      </c>
      <c r="AW145" s="31"/>
      <c r="AX145" s="31"/>
      <c r="AY145" s="31" t="e">
        <f xml:space="preserve"> IF(#REF!=0, 0,IF(#REF!&gt;0, IF(#REF!&lt;=15,15-#REF!,IF(#REF!&lt;=30,30-#REF!,IF(#REF!&lt;=45,45-#REF!, 0)))))</f>
        <v>#REF!</v>
      </c>
      <c r="AZ145" s="31"/>
      <c r="BA145" s="31"/>
      <c r="BB145" s="31" t="e">
        <f xml:space="preserve"> IF(#REF!=0, 0,IF(#REF!&gt;0, IF(#REF!&lt;=15,15-#REF!,IF(#REF!&lt;=30,30-#REF!,IF(#REF!&lt;=45,45-#REF!, 0)))))</f>
        <v>#REF!</v>
      </c>
      <c r="BC145" s="31"/>
      <c r="BD145" s="31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</row>
    <row r="146" spans="1:85" ht="12" hidden="1" customHeight="1" x14ac:dyDescent="0.3">
      <c r="A146" s="74" t="s">
        <v>149</v>
      </c>
      <c r="B146" s="56"/>
      <c r="C146" s="57"/>
      <c r="D146" s="56"/>
      <c r="E146" s="57"/>
      <c r="F146" s="56"/>
      <c r="G146" s="57"/>
      <c r="H146" s="56"/>
      <c r="I146" s="57"/>
      <c r="J146" s="56"/>
      <c r="K146" s="57"/>
      <c r="L146" s="58"/>
      <c r="M146" s="42">
        <f t="shared" si="155"/>
        <v>0</v>
      </c>
      <c r="N146" s="57"/>
      <c r="O146" s="59"/>
      <c r="P146" s="42">
        <f t="shared" si="156"/>
        <v>0</v>
      </c>
      <c r="Q146" s="57"/>
      <c r="R146" s="59"/>
      <c r="S146" s="42">
        <f t="shared" si="162"/>
        <v>0</v>
      </c>
      <c r="T146" s="57"/>
      <c r="U146" s="59"/>
      <c r="V146" s="42">
        <f t="shared" si="163"/>
        <v>0</v>
      </c>
      <c r="W146" s="57"/>
      <c r="X146" s="59"/>
      <c r="Y146" s="42">
        <f t="shared" si="164"/>
        <v>0</v>
      </c>
      <c r="Z146" s="57"/>
      <c r="AA146" s="59"/>
      <c r="AB146" s="44" t="e">
        <f t="shared" si="160"/>
        <v>#REF!</v>
      </c>
      <c r="AC146" s="40" t="e">
        <f>Q146+T146+W146+Z146+#REF!</f>
        <v>#REF!</v>
      </c>
      <c r="AD146" s="40" t="e">
        <f>R146+U146+X146+AA146+#REF!</f>
        <v>#REF!</v>
      </c>
      <c r="AE146" s="119"/>
      <c r="AF146" s="30"/>
      <c r="AG146" s="31" t="e">
        <f xml:space="preserve"> IF(#REF!=0, 0,IF(#REF!&gt;0, IF(#REF!&lt;=15,15-#REF!,IF(#REF!&lt;=30,30-#REF!,IF(#REF!&lt;=45,45-#REF!, 0)))))</f>
        <v>#REF!</v>
      </c>
      <c r="AH146" s="31"/>
      <c r="AI146" s="31"/>
      <c r="AJ146" s="31" t="e">
        <f xml:space="preserve"> IF(#REF!=0, 0,IF(#REF!&gt;0, IF(#REF!&lt;=15,15-#REF!,IF(#REF!&lt;=30,30-#REF!,IF(#REF!&lt;=45,45-#REF!, 0)))))</f>
        <v>#REF!</v>
      </c>
      <c r="AK146" s="31"/>
      <c r="AL146" s="31"/>
      <c r="AM146" s="31">
        <f t="shared" si="141"/>
        <v>0</v>
      </c>
      <c r="AN146" s="31"/>
      <c r="AO146" s="31"/>
      <c r="AP146" s="31">
        <f t="shared" si="142"/>
        <v>0</v>
      </c>
      <c r="AQ146" s="31"/>
      <c r="AR146" s="31"/>
      <c r="AS146" s="31">
        <f t="shared" si="143"/>
        <v>0</v>
      </c>
      <c r="AT146" s="31"/>
      <c r="AU146" s="31"/>
      <c r="AV146" s="31" t="e">
        <f xml:space="preserve"> IF(#REF!=0, 0,IF(#REF!&gt;0, IF(#REF!&lt;=15,15-#REF!,IF(#REF!&lt;=30,30-#REF!,IF(#REF!&lt;=45,45-#REF!, 0)))))</f>
        <v>#REF!</v>
      </c>
      <c r="AW146" s="31"/>
      <c r="AX146" s="31"/>
      <c r="AY146" s="31" t="e">
        <f xml:space="preserve"> IF(#REF!=0, 0,IF(#REF!&gt;0, IF(#REF!&lt;=15,15-#REF!,IF(#REF!&lt;=30,30-#REF!,IF(#REF!&lt;=45,45-#REF!, 0)))))</f>
        <v>#REF!</v>
      </c>
      <c r="AZ146" s="31"/>
      <c r="BA146" s="31"/>
      <c r="BB146" s="31" t="e">
        <f xml:space="preserve"> IF(#REF!=0, 0,IF(#REF!&gt;0, IF(#REF!&lt;=15,15-#REF!,IF(#REF!&lt;=30,30-#REF!,IF(#REF!&lt;=45,45-#REF!, 0)))))</f>
        <v>#REF!</v>
      </c>
      <c r="BC146" s="31"/>
      <c r="BD146" s="31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</row>
    <row r="147" spans="1:85" ht="12" hidden="1" customHeight="1" x14ac:dyDescent="0.3">
      <c r="A147" s="74" t="s">
        <v>150</v>
      </c>
      <c r="B147" s="56"/>
      <c r="C147" s="57"/>
      <c r="D147" s="56"/>
      <c r="E147" s="57"/>
      <c r="F147" s="56"/>
      <c r="G147" s="57"/>
      <c r="H147" s="56"/>
      <c r="I147" s="57"/>
      <c r="J147" s="56"/>
      <c r="K147" s="57"/>
      <c r="L147" s="58"/>
      <c r="M147" s="42">
        <f t="shared" si="155"/>
        <v>0</v>
      </c>
      <c r="N147" s="40"/>
      <c r="O147" s="43"/>
      <c r="P147" s="42">
        <f t="shared" si="156"/>
        <v>0</v>
      </c>
      <c r="Q147" s="40"/>
      <c r="R147" s="43"/>
      <c r="S147" s="42">
        <f t="shared" si="162"/>
        <v>0</v>
      </c>
      <c r="T147" s="40"/>
      <c r="U147" s="43"/>
      <c r="V147" s="42">
        <f t="shared" si="163"/>
        <v>0</v>
      </c>
      <c r="W147" s="40"/>
      <c r="X147" s="43"/>
      <c r="Y147" s="42">
        <f t="shared" si="164"/>
        <v>0</v>
      </c>
      <c r="Z147" s="40"/>
      <c r="AA147" s="43"/>
      <c r="AB147" s="44" t="e">
        <f t="shared" si="160"/>
        <v>#REF!</v>
      </c>
      <c r="AC147" s="40" t="e">
        <f>Q147+T147+W147+Z147+#REF!</f>
        <v>#REF!</v>
      </c>
      <c r="AD147" s="40" t="e">
        <f>R147+U147+X147+AA147+#REF!</f>
        <v>#REF!</v>
      </c>
      <c r="AE147" s="119"/>
      <c r="AF147" s="30"/>
      <c r="AG147" s="31" t="e">
        <f xml:space="preserve"> IF(#REF!=0, 0,IF(#REF!&gt;0, IF(#REF!&lt;=15,15-#REF!,IF(#REF!&lt;=30,30-#REF!,IF(#REF!&lt;=45,45-#REF!, 0)))))</f>
        <v>#REF!</v>
      </c>
      <c r="AH147" s="31"/>
      <c r="AI147" s="31"/>
      <c r="AJ147" s="31" t="e">
        <f xml:space="preserve"> IF(#REF!=0, 0,IF(#REF!&gt;0, IF(#REF!&lt;=15,15-#REF!,IF(#REF!&lt;=30,30-#REF!,IF(#REF!&lt;=45,45-#REF!, 0)))))</f>
        <v>#REF!</v>
      </c>
      <c r="AK147" s="31"/>
      <c r="AL147" s="31"/>
      <c r="AM147" s="31">
        <f t="shared" si="141"/>
        <v>0</v>
      </c>
      <c r="AN147" s="31"/>
      <c r="AO147" s="31"/>
      <c r="AP147" s="31">
        <f t="shared" si="142"/>
        <v>0</v>
      </c>
      <c r="AQ147" s="31"/>
      <c r="AR147" s="31"/>
      <c r="AS147" s="31">
        <f t="shared" si="143"/>
        <v>0</v>
      </c>
      <c r="AT147" s="31"/>
      <c r="AU147" s="31"/>
      <c r="AV147" s="31" t="e">
        <f xml:space="preserve"> IF(#REF!=0, 0,IF(#REF!&gt;0, IF(#REF!&lt;=15,15-#REF!,IF(#REF!&lt;=30,30-#REF!,IF(#REF!&lt;=45,45-#REF!, 0)))))</f>
        <v>#REF!</v>
      </c>
      <c r="AW147" s="31"/>
      <c r="AX147" s="31"/>
      <c r="AY147" s="31" t="e">
        <f xml:space="preserve"> IF(#REF!=0, 0,IF(#REF!&gt;0, IF(#REF!&lt;=15,15-#REF!,IF(#REF!&lt;=30,30-#REF!,IF(#REF!&lt;=45,45-#REF!, 0)))))</f>
        <v>#REF!</v>
      </c>
      <c r="AZ147" s="31"/>
      <c r="BA147" s="31"/>
      <c r="BB147" s="31" t="e">
        <f xml:space="preserve"> IF(#REF!=0, 0,IF(#REF!&gt;0, IF(#REF!&lt;=15,15-#REF!,IF(#REF!&lt;=30,30-#REF!,IF(#REF!&lt;=45,45-#REF!, 0)))))</f>
        <v>#REF!</v>
      </c>
      <c r="BC147" s="31"/>
      <c r="BD147" s="31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</row>
    <row r="148" spans="1:85" ht="12.75" hidden="1" customHeight="1" x14ac:dyDescent="0.25">
      <c r="A148" s="120" t="s">
        <v>151</v>
      </c>
      <c r="B148" s="121">
        <f>B149</f>
        <v>14</v>
      </c>
      <c r="C148" s="121">
        <f t="shared" ref="C148:AD148" si="165">C149</f>
        <v>0</v>
      </c>
      <c r="D148" s="121">
        <f>D149</f>
        <v>15</v>
      </c>
      <c r="E148" s="121">
        <f t="shared" si="165"/>
        <v>0</v>
      </c>
      <c r="F148" s="121">
        <f t="shared" si="165"/>
        <v>21</v>
      </c>
      <c r="G148" s="121">
        <f t="shared" si="165"/>
        <v>1</v>
      </c>
      <c r="H148" s="121">
        <f t="shared" si="165"/>
        <v>16</v>
      </c>
      <c r="I148" s="121">
        <f t="shared" si="165"/>
        <v>0</v>
      </c>
      <c r="J148" s="121">
        <f t="shared" si="165"/>
        <v>0</v>
      </c>
      <c r="K148" s="121">
        <f t="shared" si="165"/>
        <v>0</v>
      </c>
      <c r="L148" s="47">
        <f t="shared" si="165"/>
        <v>0</v>
      </c>
      <c r="M148" s="121">
        <f t="shared" si="165"/>
        <v>0</v>
      </c>
      <c r="N148" s="121">
        <f t="shared" si="165"/>
        <v>0</v>
      </c>
      <c r="O148" s="121">
        <f t="shared" si="165"/>
        <v>0</v>
      </c>
      <c r="P148" s="121">
        <f t="shared" si="165"/>
        <v>44</v>
      </c>
      <c r="Q148" s="121">
        <f t="shared" si="165"/>
        <v>15</v>
      </c>
      <c r="R148" s="121">
        <f t="shared" si="165"/>
        <v>29</v>
      </c>
      <c r="S148" s="121">
        <f t="shared" si="165"/>
        <v>42</v>
      </c>
      <c r="T148" s="121">
        <f t="shared" si="165"/>
        <v>20</v>
      </c>
      <c r="U148" s="121">
        <f t="shared" si="165"/>
        <v>22</v>
      </c>
      <c r="V148" s="121">
        <f t="shared" si="165"/>
        <v>53</v>
      </c>
      <c r="W148" s="121">
        <f t="shared" si="165"/>
        <v>16</v>
      </c>
      <c r="X148" s="121">
        <f t="shared" si="165"/>
        <v>37</v>
      </c>
      <c r="Y148" s="121">
        <f t="shared" si="165"/>
        <v>30</v>
      </c>
      <c r="Z148" s="121">
        <f t="shared" si="165"/>
        <v>0</v>
      </c>
      <c r="AA148" s="121">
        <f t="shared" si="165"/>
        <v>30</v>
      </c>
      <c r="AB148" s="121">
        <f t="shared" si="165"/>
        <v>169</v>
      </c>
      <c r="AC148" s="121">
        <f t="shared" si="165"/>
        <v>51</v>
      </c>
      <c r="AD148" s="121">
        <f t="shared" si="165"/>
        <v>118</v>
      </c>
      <c r="AE148" s="122"/>
      <c r="AF148" s="30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3"/>
      <c r="AW148" s="123"/>
      <c r="AX148" s="123"/>
      <c r="AY148" s="123"/>
      <c r="AZ148" s="123"/>
      <c r="BA148" s="123"/>
      <c r="BB148" s="123"/>
      <c r="BC148" s="123"/>
      <c r="BD148" s="123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</row>
    <row r="149" spans="1:85" ht="12" customHeight="1" x14ac:dyDescent="0.25">
      <c r="A149" s="39" t="s">
        <v>152</v>
      </c>
      <c r="B149" s="46">
        <f>B150+B151</f>
        <v>14</v>
      </c>
      <c r="C149" s="67">
        <v>0</v>
      </c>
      <c r="D149" s="46">
        <f>D150+D151</f>
        <v>15</v>
      </c>
      <c r="E149" s="67">
        <f t="shared" ref="E149:AB149" si="166">E150+E151</f>
        <v>0</v>
      </c>
      <c r="F149" s="46">
        <f t="shared" si="166"/>
        <v>21</v>
      </c>
      <c r="G149" s="67">
        <f t="shared" si="166"/>
        <v>1</v>
      </c>
      <c r="H149" s="46">
        <f t="shared" si="166"/>
        <v>16</v>
      </c>
      <c r="I149" s="67">
        <f t="shared" si="166"/>
        <v>0</v>
      </c>
      <c r="J149" s="46">
        <f t="shared" si="166"/>
        <v>0</v>
      </c>
      <c r="K149" s="67">
        <f t="shared" si="166"/>
        <v>0</v>
      </c>
      <c r="L149" s="47">
        <f t="shared" si="166"/>
        <v>0</v>
      </c>
      <c r="M149" s="46">
        <f t="shared" si="166"/>
        <v>0</v>
      </c>
      <c r="N149" s="67">
        <f t="shared" si="166"/>
        <v>0</v>
      </c>
      <c r="O149" s="68">
        <f t="shared" si="166"/>
        <v>0</v>
      </c>
      <c r="P149" s="46">
        <f t="shared" si="166"/>
        <v>44</v>
      </c>
      <c r="Q149" s="67">
        <f t="shared" si="166"/>
        <v>15</v>
      </c>
      <c r="R149" s="68">
        <f t="shared" si="166"/>
        <v>29</v>
      </c>
      <c r="S149" s="46">
        <f t="shared" si="166"/>
        <v>42</v>
      </c>
      <c r="T149" s="67">
        <f t="shared" si="166"/>
        <v>20</v>
      </c>
      <c r="U149" s="68">
        <f t="shared" si="166"/>
        <v>22</v>
      </c>
      <c r="V149" s="46">
        <f t="shared" si="166"/>
        <v>53</v>
      </c>
      <c r="W149" s="67">
        <f t="shared" si="166"/>
        <v>16</v>
      </c>
      <c r="X149" s="68">
        <f t="shared" si="166"/>
        <v>37</v>
      </c>
      <c r="Y149" s="46">
        <f t="shared" si="166"/>
        <v>30</v>
      </c>
      <c r="Z149" s="67">
        <f t="shared" si="166"/>
        <v>0</v>
      </c>
      <c r="AA149" s="68">
        <f t="shared" si="166"/>
        <v>30</v>
      </c>
      <c r="AB149" s="46">
        <f t="shared" si="166"/>
        <v>169</v>
      </c>
      <c r="AC149" s="67">
        <f>AC150+AC151</f>
        <v>51</v>
      </c>
      <c r="AD149" s="68">
        <f>AD150+AD151</f>
        <v>118</v>
      </c>
      <c r="AE149" s="76"/>
      <c r="AF149" s="30"/>
      <c r="AG149" s="31"/>
      <c r="AH149" s="31"/>
      <c r="AI149" s="31"/>
      <c r="AJ149" s="31"/>
      <c r="AK149" s="31"/>
      <c r="AL149" s="31"/>
      <c r="AM149" s="31">
        <f xml:space="preserve"> IF(S149=0, 0,IF(S149&gt;0, IF(S149&lt;=15,15-S149,IF(S149&lt;=30,30-S149,IF(S149&lt;=45,45-S149, 0)))))</f>
        <v>3</v>
      </c>
      <c r="AN149" s="31"/>
      <c r="AO149" s="31"/>
      <c r="AP149" s="31">
        <f xml:space="preserve"> IF(V149=0, 0,IF(V149&gt;0, IF(V149&lt;=15,15-V149,IF(V149&lt;=30,30-V149,IF(V149&lt;=45,45-V149, 0)))))</f>
        <v>0</v>
      </c>
      <c r="AQ149" s="31"/>
      <c r="AR149" s="31"/>
      <c r="AS149" s="31">
        <f xml:space="preserve"> IF(Y149=0, 0,IF(Y149&gt;0, IF(Y149&lt;=15,15-Y149,IF(Y149&lt;=30,30-Y149,IF(Y149&lt;=45,45-Y149, 0)))))</f>
        <v>0</v>
      </c>
      <c r="AT149" s="31"/>
      <c r="AU149" s="31"/>
      <c r="AV149" s="31" t="e">
        <f xml:space="preserve"> IF(#REF!=0, 0,IF(#REF!&gt;0, IF(#REF!&lt;=15,15-#REF!,IF(#REF!&lt;=30,30-#REF!,IF(#REF!&lt;=45,45-#REF!, 0)))))</f>
        <v>#REF!</v>
      </c>
      <c r="AW149" s="31"/>
      <c r="AX149" s="31"/>
      <c r="AY149" s="31"/>
      <c r="AZ149" s="31"/>
      <c r="BA149" s="31"/>
      <c r="BB149" s="31"/>
      <c r="BC149" s="31"/>
      <c r="BD149" s="31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</row>
    <row r="150" spans="1:85" ht="0.75" customHeight="1" x14ac:dyDescent="0.25">
      <c r="A150" s="48" t="s">
        <v>153</v>
      </c>
      <c r="B150" s="70"/>
      <c r="C150" s="71"/>
      <c r="D150" s="70"/>
      <c r="E150" s="71"/>
      <c r="F150" s="49">
        <v>21</v>
      </c>
      <c r="G150" s="50">
        <f>F150-T150</f>
        <v>1</v>
      </c>
      <c r="H150" s="49">
        <v>16</v>
      </c>
      <c r="I150" s="50">
        <f>H150-W150</f>
        <v>0</v>
      </c>
      <c r="J150" s="49">
        <v>0</v>
      </c>
      <c r="K150" s="50">
        <f>J150-Z150</f>
        <v>0</v>
      </c>
      <c r="L150" s="51"/>
      <c r="M150" s="70"/>
      <c r="N150" s="71"/>
      <c r="O150" s="72"/>
      <c r="P150" s="70"/>
      <c r="Q150" s="71"/>
      <c r="R150" s="72"/>
      <c r="S150" s="70">
        <f>T150+U150</f>
        <v>42</v>
      </c>
      <c r="T150" s="71">
        <v>20</v>
      </c>
      <c r="U150" s="72">
        <v>22</v>
      </c>
      <c r="V150" s="70">
        <f>W150+X150</f>
        <v>53</v>
      </c>
      <c r="W150" s="71">
        <v>16</v>
      </c>
      <c r="X150" s="72">
        <v>37</v>
      </c>
      <c r="Y150" s="70">
        <f>Z150+AA150</f>
        <v>30</v>
      </c>
      <c r="Z150" s="71">
        <v>0</v>
      </c>
      <c r="AA150" s="72">
        <v>30</v>
      </c>
      <c r="AB150" s="70">
        <f>AC150+AD150</f>
        <v>125</v>
      </c>
      <c r="AC150" s="71">
        <f>N150+Q150+T150+W150+Z150</f>
        <v>36</v>
      </c>
      <c r="AD150" s="72">
        <f>O150+R150+U150+X150+AA150</f>
        <v>89</v>
      </c>
      <c r="AE150" s="76"/>
      <c r="AF150" s="30"/>
      <c r="AG150" s="123"/>
      <c r="AH150" s="123"/>
      <c r="AI150" s="123"/>
      <c r="AJ150" s="123"/>
      <c r="AK150" s="123"/>
      <c r="AL150" s="123"/>
      <c r="AM150" s="123"/>
      <c r="AN150" s="123"/>
      <c r="AO150" s="123"/>
      <c r="AP150" s="123"/>
      <c r="AQ150" s="123"/>
      <c r="AR150" s="123"/>
      <c r="AS150" s="123"/>
      <c r="AT150" s="123"/>
      <c r="AU150" s="123"/>
      <c r="AV150" s="123"/>
      <c r="AW150" s="123"/>
      <c r="AX150" s="123"/>
      <c r="AY150" s="123"/>
      <c r="AZ150" s="123"/>
      <c r="BA150" s="123"/>
      <c r="BB150" s="123"/>
      <c r="BC150" s="123"/>
      <c r="BD150" s="123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</row>
    <row r="151" spans="1:85" ht="12" hidden="1" customHeight="1" x14ac:dyDescent="0.25">
      <c r="A151" s="49" t="s">
        <v>154</v>
      </c>
      <c r="B151" s="49">
        <v>14</v>
      </c>
      <c r="C151" s="50">
        <f>B151-N151</f>
        <v>14</v>
      </c>
      <c r="D151" s="49">
        <v>15</v>
      </c>
      <c r="E151" s="50">
        <f>D151-Q151</f>
        <v>0</v>
      </c>
      <c r="F151" s="49"/>
      <c r="G151" s="50"/>
      <c r="H151" s="49"/>
      <c r="I151" s="50"/>
      <c r="J151" s="49"/>
      <c r="K151" s="50"/>
      <c r="L151" s="51"/>
      <c r="M151" s="70">
        <f>N151+O151</f>
        <v>0</v>
      </c>
      <c r="N151" s="71"/>
      <c r="O151" s="72"/>
      <c r="P151" s="70">
        <f>Q151+R151</f>
        <v>44</v>
      </c>
      <c r="Q151" s="71">
        <v>15</v>
      </c>
      <c r="R151" s="72">
        <v>29</v>
      </c>
      <c r="S151" s="70"/>
      <c r="T151" s="71"/>
      <c r="U151" s="72"/>
      <c r="V151" s="70"/>
      <c r="W151" s="71"/>
      <c r="X151" s="72"/>
      <c r="Y151" s="70"/>
      <c r="Z151" s="71"/>
      <c r="AA151" s="72"/>
      <c r="AB151" s="70">
        <f>AC151+AD151</f>
        <v>44</v>
      </c>
      <c r="AC151" s="71">
        <f>N151+Q151+T151+W151+Z151</f>
        <v>15</v>
      </c>
      <c r="AD151" s="72">
        <f>O151+R151+U151+X151+AA151</f>
        <v>29</v>
      </c>
      <c r="AE151" s="76"/>
      <c r="AF151" s="30"/>
      <c r="AG151" s="31"/>
      <c r="AH151" s="31"/>
      <c r="AI151" s="31">
        <v>45</v>
      </c>
      <c r="AJ151" s="31"/>
      <c r="AK151" s="31"/>
      <c r="AL151" s="31"/>
      <c r="AM151" s="31">
        <f t="shared" ref="AM151:AM159" si="167">IF(S151=0,0,IF(S151&gt;0,IF(S151&lt;=15,15-S151,IF(S151&lt;=25,25-S151,0))))</f>
        <v>0</v>
      </c>
      <c r="AN151" s="31"/>
      <c r="AO151" s="31"/>
      <c r="AP151" s="31">
        <f t="shared" ref="AP151:AP159" si="168">IF(V151=0,0,IF(V151&gt;0,IF(V151&lt;=15,15-V151,IF(V151&lt;=25,25-V151,0))))</f>
        <v>0</v>
      </c>
      <c r="AQ151" s="31"/>
      <c r="AR151" s="31"/>
      <c r="AS151" s="31">
        <f t="shared" ref="AS151:AS159" si="169">IF(Y151=0,0,IF(Y151&gt;0,IF(Y151&lt;=15,15-Y151,IF(Y151&lt;=25,25-Y151,0))))</f>
        <v>0</v>
      </c>
      <c r="AT151" s="31"/>
      <c r="AU151" s="31"/>
      <c r="AV151" s="31" t="e">
        <f>IF(#REF!=0,0,IF(#REF!&gt;0,IF(#REF!&lt;=15,15-#REF!,IF(#REF!&lt;=25,25-#REF!,0))))</f>
        <v>#REF!</v>
      </c>
      <c r="AW151" s="31"/>
      <c r="AX151" s="31"/>
      <c r="AY151" s="31"/>
      <c r="AZ151" s="31"/>
      <c r="BA151" s="31"/>
      <c r="BB151" s="31"/>
      <c r="BC151" s="31"/>
      <c r="BD151" s="31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</row>
    <row r="152" spans="1:85" ht="12" hidden="1" customHeight="1" x14ac:dyDescent="0.25">
      <c r="A152" s="120" t="s">
        <v>155</v>
      </c>
      <c r="B152" s="121">
        <f>B153+B157+B164</f>
        <v>11</v>
      </c>
      <c r="C152" s="121">
        <f t="shared" ref="C152:AD152" si="170">C153+C157+C164</f>
        <v>0</v>
      </c>
      <c r="D152" s="121">
        <f t="shared" si="170"/>
        <v>9</v>
      </c>
      <c r="E152" s="121">
        <f t="shared" si="170"/>
        <v>1</v>
      </c>
      <c r="F152" s="121">
        <f t="shared" si="170"/>
        <v>0</v>
      </c>
      <c r="G152" s="121">
        <f t="shared" si="170"/>
        <v>0</v>
      </c>
      <c r="H152" s="121">
        <f t="shared" si="170"/>
        <v>0</v>
      </c>
      <c r="I152" s="121">
        <f t="shared" si="170"/>
        <v>0</v>
      </c>
      <c r="J152" s="121">
        <f t="shared" si="170"/>
        <v>0</v>
      </c>
      <c r="K152" s="121">
        <f t="shared" si="170"/>
        <v>0</v>
      </c>
      <c r="L152" s="121">
        <f t="shared" si="170"/>
        <v>0</v>
      </c>
      <c r="M152" s="121">
        <f t="shared" si="170"/>
        <v>0</v>
      </c>
      <c r="N152" s="121">
        <f t="shared" si="170"/>
        <v>0</v>
      </c>
      <c r="O152" s="121">
        <f t="shared" si="170"/>
        <v>0</v>
      </c>
      <c r="P152" s="121">
        <f t="shared" si="170"/>
        <v>22</v>
      </c>
      <c r="Q152" s="121">
        <f t="shared" si="170"/>
        <v>8</v>
      </c>
      <c r="R152" s="121">
        <f t="shared" si="170"/>
        <v>14</v>
      </c>
      <c r="S152" s="121">
        <f t="shared" si="170"/>
        <v>0</v>
      </c>
      <c r="T152" s="121">
        <f t="shared" si="170"/>
        <v>0</v>
      </c>
      <c r="U152" s="121">
        <f t="shared" si="170"/>
        <v>0</v>
      </c>
      <c r="V152" s="121">
        <f t="shared" si="170"/>
        <v>0</v>
      </c>
      <c r="W152" s="121">
        <f t="shared" si="170"/>
        <v>0</v>
      </c>
      <c r="X152" s="121">
        <f t="shared" si="170"/>
        <v>0</v>
      </c>
      <c r="Y152" s="121">
        <f t="shared" si="170"/>
        <v>0</v>
      </c>
      <c r="Z152" s="121">
        <f t="shared" si="170"/>
        <v>0</v>
      </c>
      <c r="AA152" s="121">
        <f t="shared" si="170"/>
        <v>0</v>
      </c>
      <c r="AB152" s="121">
        <f t="shared" si="170"/>
        <v>22</v>
      </c>
      <c r="AC152" s="121">
        <f>AC153+AC157+AC164</f>
        <v>8</v>
      </c>
      <c r="AD152" s="121">
        <f t="shared" si="170"/>
        <v>14</v>
      </c>
      <c r="AE152" s="122"/>
      <c r="AF152" s="30"/>
      <c r="AG152" s="31"/>
      <c r="AH152" s="31"/>
      <c r="AI152" s="31"/>
      <c r="AJ152" s="31"/>
      <c r="AK152" s="31"/>
      <c r="AL152" s="31"/>
      <c r="AM152" s="31">
        <f t="shared" si="167"/>
        <v>0</v>
      </c>
      <c r="AN152" s="31"/>
      <c r="AO152" s="31"/>
      <c r="AP152" s="31">
        <f t="shared" si="168"/>
        <v>0</v>
      </c>
      <c r="AQ152" s="31"/>
      <c r="AR152" s="31"/>
      <c r="AS152" s="31">
        <f t="shared" si="169"/>
        <v>0</v>
      </c>
      <c r="AT152" s="31"/>
      <c r="AU152" s="31"/>
      <c r="AV152" s="31" t="e">
        <f>IF(#REF!=0,0,IF(#REF!&gt;0,IF(#REF!&lt;=15,15-#REF!,IF(#REF!&lt;=25,25-#REF!,0))))</f>
        <v>#REF!</v>
      </c>
      <c r="AW152" s="31"/>
      <c r="AX152" s="31"/>
      <c r="AY152" s="31"/>
      <c r="AZ152" s="31"/>
      <c r="BA152" s="31"/>
      <c r="BB152" s="31"/>
      <c r="BC152" s="31"/>
      <c r="BD152" s="31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</row>
    <row r="153" spans="1:85" ht="12" customHeight="1" x14ac:dyDescent="0.25">
      <c r="A153" s="38" t="s">
        <v>156</v>
      </c>
      <c r="B153" s="46">
        <v>7</v>
      </c>
      <c r="C153" s="67">
        <v>0</v>
      </c>
      <c r="D153" s="46">
        <f>D154+D155+D156</f>
        <v>5</v>
      </c>
      <c r="E153" s="67">
        <f t="shared" ref="E153:AD153" si="171">E154+E155+E156</f>
        <v>0</v>
      </c>
      <c r="F153" s="46">
        <f t="shared" si="171"/>
        <v>0</v>
      </c>
      <c r="G153" s="67"/>
      <c r="H153" s="46"/>
      <c r="I153" s="67"/>
      <c r="J153" s="46"/>
      <c r="K153" s="67"/>
      <c r="L153" s="47">
        <f t="shared" si="171"/>
        <v>0</v>
      </c>
      <c r="M153" s="46">
        <f t="shared" si="171"/>
        <v>0</v>
      </c>
      <c r="N153" s="67">
        <f t="shared" si="171"/>
        <v>0</v>
      </c>
      <c r="O153" s="68">
        <f t="shared" si="171"/>
        <v>0</v>
      </c>
      <c r="P153" s="46">
        <f t="shared" si="171"/>
        <v>9</v>
      </c>
      <c r="Q153" s="67">
        <f t="shared" si="171"/>
        <v>5</v>
      </c>
      <c r="R153" s="68">
        <f t="shared" si="171"/>
        <v>4</v>
      </c>
      <c r="S153" s="46">
        <f t="shared" si="171"/>
        <v>0</v>
      </c>
      <c r="T153" s="67">
        <f t="shared" si="171"/>
        <v>0</v>
      </c>
      <c r="U153" s="68">
        <f t="shared" si="171"/>
        <v>0</v>
      </c>
      <c r="V153" s="46">
        <f t="shared" si="171"/>
        <v>0</v>
      </c>
      <c r="W153" s="67">
        <f t="shared" si="171"/>
        <v>0</v>
      </c>
      <c r="X153" s="68">
        <f t="shared" si="171"/>
        <v>0</v>
      </c>
      <c r="Y153" s="46">
        <f t="shared" si="171"/>
        <v>0</v>
      </c>
      <c r="Z153" s="67">
        <f t="shared" si="171"/>
        <v>0</v>
      </c>
      <c r="AA153" s="68">
        <f t="shared" si="171"/>
        <v>0</v>
      </c>
      <c r="AB153" s="46">
        <f t="shared" si="171"/>
        <v>9</v>
      </c>
      <c r="AC153" s="67">
        <f t="shared" si="171"/>
        <v>5</v>
      </c>
      <c r="AD153" s="68">
        <f t="shared" si="171"/>
        <v>4</v>
      </c>
      <c r="AE153" s="124"/>
      <c r="AF153" s="30"/>
      <c r="AG153" s="31"/>
      <c r="AH153" s="31"/>
      <c r="AI153" s="31">
        <v>10</v>
      </c>
      <c r="AJ153" s="31"/>
      <c r="AK153" s="31"/>
      <c r="AL153" s="31"/>
      <c r="AM153" s="31">
        <f t="shared" si="167"/>
        <v>0</v>
      </c>
      <c r="AN153" s="31"/>
      <c r="AO153" s="31"/>
      <c r="AP153" s="31">
        <f t="shared" si="168"/>
        <v>0</v>
      </c>
      <c r="AQ153" s="31"/>
      <c r="AR153" s="31"/>
      <c r="AS153" s="31">
        <f t="shared" si="169"/>
        <v>0</v>
      </c>
      <c r="AT153" s="31"/>
      <c r="AU153" s="31"/>
      <c r="AV153" s="31" t="e">
        <f>IF(#REF!=0,0,IF(#REF!&gt;0,IF(#REF!&lt;=15,15-#REF!,IF(#REF!&lt;=25,25-#REF!,0))))</f>
        <v>#REF!</v>
      </c>
      <c r="AW153" s="31"/>
      <c r="AX153" s="31"/>
      <c r="AY153" s="31"/>
      <c r="AZ153" s="31"/>
      <c r="BA153" s="31"/>
      <c r="BB153" s="31"/>
      <c r="BC153" s="31"/>
      <c r="BD153" s="31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</row>
    <row r="154" spans="1:85" ht="0.75" customHeight="1" x14ac:dyDescent="0.25">
      <c r="A154" s="48" t="s">
        <v>157</v>
      </c>
      <c r="B154" s="56">
        <v>0</v>
      </c>
      <c r="C154" s="57">
        <f>B154-N154</f>
        <v>0</v>
      </c>
      <c r="D154" s="56">
        <v>0</v>
      </c>
      <c r="E154" s="57">
        <f>D154-Q154</f>
        <v>0</v>
      </c>
      <c r="F154" s="56">
        <v>0</v>
      </c>
      <c r="G154" s="57"/>
      <c r="H154" s="56"/>
      <c r="I154" s="57"/>
      <c r="J154" s="56"/>
      <c r="K154" s="57"/>
      <c r="L154" s="58"/>
      <c r="M154" s="125">
        <f>N154+O154</f>
        <v>0</v>
      </c>
      <c r="N154" s="126"/>
      <c r="O154" s="127"/>
      <c r="P154" s="125">
        <f>Q154+R154</f>
        <v>0</v>
      </c>
      <c r="Q154" s="126"/>
      <c r="R154" s="127"/>
      <c r="S154" s="128">
        <f t="shared" ref="S154" si="172">T154+U154</f>
        <v>0</v>
      </c>
      <c r="T154" s="126">
        <v>0</v>
      </c>
      <c r="U154" s="127">
        <v>0</v>
      </c>
      <c r="V154" s="128">
        <f t="shared" ref="V154" si="173">W154+X154</f>
        <v>0</v>
      </c>
      <c r="W154" s="126">
        <v>0</v>
      </c>
      <c r="X154" s="127">
        <v>0</v>
      </c>
      <c r="Y154" s="128">
        <f t="shared" ref="Y154" si="174">Z154+AA154</f>
        <v>0</v>
      </c>
      <c r="Z154" s="126">
        <v>0</v>
      </c>
      <c r="AA154" s="127">
        <v>0</v>
      </c>
      <c r="AB154" s="128">
        <f t="shared" ref="AB154:AB156" si="175">AC154+AD154</f>
        <v>0</v>
      </c>
      <c r="AC154" s="67">
        <f>N154+Q154+T154+W154</f>
        <v>0</v>
      </c>
      <c r="AD154" s="68">
        <f>O154+R154+U154+X154</f>
        <v>0</v>
      </c>
      <c r="AE154" s="124"/>
      <c r="AF154" s="30"/>
      <c r="AG154" s="31"/>
      <c r="AH154" s="31"/>
      <c r="AI154" s="31"/>
      <c r="AJ154" s="31"/>
      <c r="AK154" s="31"/>
      <c r="AL154" s="31"/>
      <c r="AM154" s="31">
        <f t="shared" si="167"/>
        <v>0</v>
      </c>
      <c r="AN154" s="31"/>
      <c r="AO154" s="31"/>
      <c r="AP154" s="31">
        <f t="shared" si="168"/>
        <v>0</v>
      </c>
      <c r="AQ154" s="31"/>
      <c r="AR154" s="31"/>
      <c r="AS154" s="31">
        <f t="shared" si="169"/>
        <v>0</v>
      </c>
      <c r="AT154" s="31"/>
      <c r="AU154" s="31"/>
      <c r="AV154" s="31" t="e">
        <f>IF(#REF!=0,0,IF(#REF!&gt;0,IF(#REF!&lt;=15,15-#REF!,IF(#REF!&lt;=25,25-#REF!,0))))</f>
        <v>#REF!</v>
      </c>
      <c r="AW154" s="31"/>
      <c r="AX154" s="31"/>
      <c r="AY154" s="31"/>
      <c r="AZ154" s="31"/>
      <c r="BA154" s="31"/>
      <c r="BB154" s="31"/>
      <c r="BC154" s="31"/>
      <c r="BD154" s="31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</row>
    <row r="155" spans="1:85" ht="12" hidden="1" customHeight="1" x14ac:dyDescent="0.25">
      <c r="A155" s="48" t="s">
        <v>158</v>
      </c>
      <c r="B155" s="56">
        <v>0</v>
      </c>
      <c r="C155" s="57">
        <f>B155-N155</f>
        <v>0</v>
      </c>
      <c r="D155" s="56">
        <v>0</v>
      </c>
      <c r="E155" s="57">
        <f t="shared" ref="E155:E156" si="176">D155-Q155</f>
        <v>0</v>
      </c>
      <c r="F155" s="56"/>
      <c r="G155" s="57"/>
      <c r="H155" s="56"/>
      <c r="I155" s="57"/>
      <c r="J155" s="56"/>
      <c r="K155" s="57"/>
      <c r="L155" s="58"/>
      <c r="M155" s="125">
        <f t="shared" ref="M155:M156" si="177">N155+O155</f>
        <v>0</v>
      </c>
      <c r="N155" s="126">
        <v>0</v>
      </c>
      <c r="O155" s="127">
        <v>0</v>
      </c>
      <c r="P155" s="125">
        <f t="shared" ref="P155:P156" si="178">Q155+R155</f>
        <v>0</v>
      </c>
      <c r="Q155" s="126">
        <v>0</v>
      </c>
      <c r="R155" s="127">
        <v>0</v>
      </c>
      <c r="S155" s="128"/>
      <c r="T155" s="126"/>
      <c r="U155" s="127"/>
      <c r="V155" s="128"/>
      <c r="W155" s="126"/>
      <c r="X155" s="127"/>
      <c r="Y155" s="128"/>
      <c r="Z155" s="126"/>
      <c r="AA155" s="127"/>
      <c r="AB155" s="128">
        <f t="shared" si="175"/>
        <v>0</v>
      </c>
      <c r="AC155" s="67">
        <f t="shared" ref="AC155:AD156" si="179">N155+Q155+T155+W155</f>
        <v>0</v>
      </c>
      <c r="AD155" s="68">
        <f t="shared" si="179"/>
        <v>0</v>
      </c>
      <c r="AE155" s="124"/>
      <c r="AF155" s="30"/>
      <c r="AG155" s="31"/>
      <c r="AH155" s="31"/>
      <c r="AI155" s="31"/>
      <c r="AJ155" s="31"/>
      <c r="AK155" s="31"/>
      <c r="AL155" s="31"/>
      <c r="AM155" s="31">
        <f t="shared" si="167"/>
        <v>0</v>
      </c>
      <c r="AN155" s="31"/>
      <c r="AO155" s="31"/>
      <c r="AP155" s="31">
        <f t="shared" si="168"/>
        <v>0</v>
      </c>
      <c r="AQ155" s="31"/>
      <c r="AR155" s="31"/>
      <c r="AS155" s="31">
        <f t="shared" si="169"/>
        <v>0</v>
      </c>
      <c r="AT155" s="31"/>
      <c r="AU155" s="31"/>
      <c r="AV155" s="31" t="e">
        <f>IF(#REF!=0,0,IF(#REF!&gt;0,IF(#REF!&lt;=15,15-#REF!,IF(#REF!&lt;=25,25-#REF!,0))))</f>
        <v>#REF!</v>
      </c>
      <c r="AW155" s="31"/>
      <c r="AX155" s="31"/>
      <c r="AY155" s="31"/>
      <c r="AZ155" s="31"/>
      <c r="BA155" s="31"/>
      <c r="BB155" s="31"/>
      <c r="BC155" s="31"/>
      <c r="BD155" s="31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</row>
    <row r="156" spans="1:85" ht="12" hidden="1" customHeight="1" x14ac:dyDescent="0.25">
      <c r="A156" s="48" t="s">
        <v>159</v>
      </c>
      <c r="B156" s="56"/>
      <c r="C156" s="57">
        <f>B156-N156</f>
        <v>0</v>
      </c>
      <c r="D156" s="56">
        <v>5</v>
      </c>
      <c r="E156" s="57">
        <f t="shared" si="176"/>
        <v>0</v>
      </c>
      <c r="F156" s="56"/>
      <c r="G156" s="57"/>
      <c r="H156" s="56"/>
      <c r="I156" s="57"/>
      <c r="J156" s="56"/>
      <c r="K156" s="57"/>
      <c r="L156" s="58"/>
      <c r="M156" s="125">
        <f t="shared" si="177"/>
        <v>0</v>
      </c>
      <c r="N156" s="126"/>
      <c r="O156" s="127"/>
      <c r="P156" s="125">
        <f t="shared" si="178"/>
        <v>9</v>
      </c>
      <c r="Q156" s="126">
        <v>5</v>
      </c>
      <c r="R156" s="127">
        <v>4</v>
      </c>
      <c r="S156" s="128"/>
      <c r="T156" s="126"/>
      <c r="U156" s="127"/>
      <c r="V156" s="128"/>
      <c r="W156" s="126"/>
      <c r="X156" s="127"/>
      <c r="Y156" s="128"/>
      <c r="Z156" s="126"/>
      <c r="AA156" s="127"/>
      <c r="AB156" s="128">
        <f t="shared" si="175"/>
        <v>9</v>
      </c>
      <c r="AC156" s="67">
        <f t="shared" si="179"/>
        <v>5</v>
      </c>
      <c r="AD156" s="68">
        <f t="shared" si="179"/>
        <v>4</v>
      </c>
      <c r="AE156" s="124"/>
      <c r="AF156" s="30"/>
      <c r="AG156" s="31"/>
      <c r="AH156" s="31"/>
      <c r="AI156" s="31"/>
      <c r="AJ156" s="31"/>
      <c r="AK156" s="31"/>
      <c r="AL156" s="31"/>
      <c r="AM156" s="31">
        <f t="shared" si="167"/>
        <v>0</v>
      </c>
      <c r="AN156" s="31"/>
      <c r="AO156" s="31"/>
      <c r="AP156" s="31">
        <f t="shared" si="168"/>
        <v>0</v>
      </c>
      <c r="AQ156" s="31"/>
      <c r="AR156" s="31"/>
      <c r="AS156" s="31">
        <f t="shared" si="169"/>
        <v>0</v>
      </c>
      <c r="AT156" s="31"/>
      <c r="AU156" s="31"/>
      <c r="AV156" s="31" t="e">
        <f>IF(#REF!=0,0,IF(#REF!&gt;0,IF(#REF!&lt;=15,15-#REF!,IF(#REF!&lt;=25,25-#REF!,0))))</f>
        <v>#REF!</v>
      </c>
      <c r="AW156" s="31"/>
      <c r="AX156" s="31"/>
      <c r="AY156" s="31"/>
      <c r="AZ156" s="31"/>
      <c r="BA156" s="31"/>
      <c r="BB156" s="31"/>
      <c r="BC156" s="31"/>
      <c r="BD156" s="31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</row>
    <row r="157" spans="1:85" ht="12" customHeight="1" x14ac:dyDescent="0.25">
      <c r="A157" s="38" t="s">
        <v>160</v>
      </c>
      <c r="B157" s="46">
        <f>B158+B160+B161</f>
        <v>0</v>
      </c>
      <c r="C157" s="67">
        <f>C158+C159+C160+C161</f>
        <v>0</v>
      </c>
      <c r="D157" s="46">
        <f>D158+D160+D161</f>
        <v>4</v>
      </c>
      <c r="E157" s="67">
        <f>E158+E159+E160+E161</f>
        <v>1</v>
      </c>
      <c r="F157" s="46">
        <f t="shared" ref="F157:AD157" si="180">F158+F159+F160+F161</f>
        <v>0</v>
      </c>
      <c r="G157" s="67"/>
      <c r="H157" s="46"/>
      <c r="I157" s="67"/>
      <c r="J157" s="46"/>
      <c r="K157" s="67"/>
      <c r="L157" s="47">
        <f t="shared" si="180"/>
        <v>0</v>
      </c>
      <c r="M157" s="46">
        <f t="shared" si="180"/>
        <v>0</v>
      </c>
      <c r="N157" s="67">
        <f t="shared" si="180"/>
        <v>0</v>
      </c>
      <c r="O157" s="68">
        <f t="shared" si="180"/>
        <v>0</v>
      </c>
      <c r="P157" s="46">
        <f t="shared" si="180"/>
        <v>13</v>
      </c>
      <c r="Q157" s="67">
        <f t="shared" si="180"/>
        <v>3</v>
      </c>
      <c r="R157" s="68">
        <f t="shared" si="180"/>
        <v>10</v>
      </c>
      <c r="S157" s="46">
        <f t="shared" si="180"/>
        <v>0</v>
      </c>
      <c r="T157" s="67">
        <f t="shared" si="180"/>
        <v>0</v>
      </c>
      <c r="U157" s="68">
        <f t="shared" si="180"/>
        <v>0</v>
      </c>
      <c r="V157" s="46">
        <f t="shared" si="180"/>
        <v>0</v>
      </c>
      <c r="W157" s="67">
        <f t="shared" si="180"/>
        <v>0</v>
      </c>
      <c r="X157" s="68">
        <f t="shared" si="180"/>
        <v>0</v>
      </c>
      <c r="Y157" s="46">
        <f t="shared" si="180"/>
        <v>0</v>
      </c>
      <c r="Z157" s="67">
        <f t="shared" si="180"/>
        <v>0</v>
      </c>
      <c r="AA157" s="68">
        <f t="shared" si="180"/>
        <v>0</v>
      </c>
      <c r="AB157" s="46">
        <f>AB158+AB159+AB160+AB161</f>
        <v>13</v>
      </c>
      <c r="AC157" s="67">
        <f t="shared" si="180"/>
        <v>3</v>
      </c>
      <c r="AD157" s="68">
        <f t="shared" si="180"/>
        <v>10</v>
      </c>
      <c r="AE157" s="124"/>
      <c r="AF157" s="30"/>
      <c r="AG157" s="31"/>
      <c r="AH157" s="31"/>
      <c r="AI157" s="31">
        <v>10</v>
      </c>
      <c r="AJ157" s="31"/>
      <c r="AK157" s="31"/>
      <c r="AL157" s="31"/>
      <c r="AM157" s="31">
        <f t="shared" si="167"/>
        <v>0</v>
      </c>
      <c r="AN157" s="31"/>
      <c r="AO157" s="31"/>
      <c r="AP157" s="31">
        <f t="shared" si="168"/>
        <v>0</v>
      </c>
      <c r="AQ157" s="31"/>
      <c r="AR157" s="31"/>
      <c r="AS157" s="31">
        <f t="shared" si="169"/>
        <v>0</v>
      </c>
      <c r="AT157" s="31"/>
      <c r="AU157" s="31"/>
      <c r="AV157" s="31" t="e">
        <f>IF(#REF!=0,0,IF(#REF!&gt;0,IF(#REF!&lt;=15,15-#REF!,IF(#REF!&lt;=25,25-#REF!,0))))</f>
        <v>#REF!</v>
      </c>
      <c r="AW157" s="31"/>
      <c r="AX157" s="31"/>
      <c r="AY157" s="31"/>
      <c r="AZ157" s="31"/>
      <c r="BA157" s="31"/>
      <c r="BB157" s="31"/>
      <c r="BC157" s="31"/>
      <c r="BD157" s="31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</row>
    <row r="158" spans="1:85" ht="12" customHeight="1" x14ac:dyDescent="0.25">
      <c r="A158" s="48" t="s">
        <v>146</v>
      </c>
      <c r="B158" s="56">
        <v>0</v>
      </c>
      <c r="C158" s="57">
        <f>B158-N158</f>
        <v>0</v>
      </c>
      <c r="D158" s="56">
        <v>0</v>
      </c>
      <c r="E158" s="57">
        <f>D158-Q158</f>
        <v>0</v>
      </c>
      <c r="F158" s="56"/>
      <c r="G158" s="57"/>
      <c r="H158" s="56"/>
      <c r="I158" s="57"/>
      <c r="J158" s="56"/>
      <c r="K158" s="57"/>
      <c r="L158" s="58"/>
      <c r="M158" s="128">
        <f t="shared" ref="M158:M164" si="181">N158+O158</f>
        <v>0</v>
      </c>
      <c r="N158" s="126"/>
      <c r="O158" s="127"/>
      <c r="P158" s="128">
        <f t="shared" ref="P158:P163" si="182">Q158+R158</f>
        <v>0</v>
      </c>
      <c r="Q158" s="126"/>
      <c r="R158" s="127"/>
      <c r="S158" s="128">
        <f t="shared" ref="S158:S163" si="183">T158+U158</f>
        <v>0</v>
      </c>
      <c r="T158" s="126">
        <v>0</v>
      </c>
      <c r="U158" s="127">
        <v>0</v>
      </c>
      <c r="V158" s="128">
        <f t="shared" ref="V158:V163" si="184">W158+X158</f>
        <v>0</v>
      </c>
      <c r="W158" s="126">
        <v>0</v>
      </c>
      <c r="X158" s="127">
        <v>0</v>
      </c>
      <c r="Y158" s="128">
        <f t="shared" ref="Y158:Y163" si="185">Z158+AA158</f>
        <v>0</v>
      </c>
      <c r="Z158" s="126"/>
      <c r="AA158" s="127"/>
      <c r="AB158" s="128">
        <f t="shared" ref="AB158:AB163" si="186">AC158+AD158</f>
        <v>0</v>
      </c>
      <c r="AC158" s="67">
        <f>N158+Q158+T158+W158</f>
        <v>0</v>
      </c>
      <c r="AD158" s="68">
        <f>O158+R158+U158+X158</f>
        <v>0</v>
      </c>
      <c r="AE158" s="124"/>
      <c r="AF158" s="30"/>
      <c r="AG158" s="31"/>
      <c r="AH158" s="31"/>
      <c r="AI158" s="31"/>
      <c r="AJ158" s="31"/>
      <c r="AK158" s="31"/>
      <c r="AL158" s="31"/>
      <c r="AM158" s="31">
        <f t="shared" si="167"/>
        <v>0</v>
      </c>
      <c r="AN158" s="31"/>
      <c r="AO158" s="31"/>
      <c r="AP158" s="31">
        <f t="shared" si="168"/>
        <v>0</v>
      </c>
      <c r="AQ158" s="31"/>
      <c r="AR158" s="31"/>
      <c r="AS158" s="31">
        <f t="shared" si="169"/>
        <v>0</v>
      </c>
      <c r="AT158" s="31"/>
      <c r="AU158" s="31"/>
      <c r="AV158" s="31" t="e">
        <f>IF(#REF!=0,0,IF(#REF!&gt;0,IF(#REF!&lt;=15,15-#REF!,IF(#REF!&lt;=25,25-#REF!,0))))</f>
        <v>#REF!</v>
      </c>
      <c r="AW158" s="31"/>
      <c r="AX158" s="31"/>
      <c r="AY158" s="31"/>
      <c r="AZ158" s="31"/>
      <c r="BA158" s="31"/>
      <c r="BB158" s="31"/>
      <c r="BC158" s="31"/>
      <c r="BD158" s="31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</row>
    <row r="159" spans="1:85" ht="12" customHeight="1" x14ac:dyDescent="0.25">
      <c r="A159" s="48" t="s">
        <v>161</v>
      </c>
      <c r="B159" s="56">
        <v>0</v>
      </c>
      <c r="C159" s="57">
        <f>B159-N159</f>
        <v>0</v>
      </c>
      <c r="D159" s="56">
        <v>0</v>
      </c>
      <c r="E159" s="57">
        <f t="shared" ref="E159:E164" si="187">D159-Q159</f>
        <v>0</v>
      </c>
      <c r="F159" s="56">
        <v>0</v>
      </c>
      <c r="G159" s="57"/>
      <c r="H159" s="56"/>
      <c r="I159" s="57"/>
      <c r="J159" s="56"/>
      <c r="K159" s="57"/>
      <c r="L159" s="58"/>
      <c r="M159" s="128">
        <f t="shared" si="181"/>
        <v>0</v>
      </c>
      <c r="N159" s="126">
        <v>0</v>
      </c>
      <c r="O159" s="127">
        <v>0</v>
      </c>
      <c r="P159" s="128">
        <f t="shared" si="182"/>
        <v>0</v>
      </c>
      <c r="Q159" s="126">
        <v>0</v>
      </c>
      <c r="R159" s="127">
        <v>0</v>
      </c>
      <c r="S159" s="128">
        <f t="shared" si="183"/>
        <v>0</v>
      </c>
      <c r="T159" s="126">
        <v>0</v>
      </c>
      <c r="U159" s="127">
        <v>0</v>
      </c>
      <c r="V159" s="128"/>
      <c r="W159" s="126"/>
      <c r="X159" s="127"/>
      <c r="Y159" s="128"/>
      <c r="Z159" s="126"/>
      <c r="AA159" s="127"/>
      <c r="AB159" s="128">
        <f>AC159+AD159</f>
        <v>0</v>
      </c>
      <c r="AC159" s="67">
        <f t="shared" ref="AC159:AD161" si="188">N159+Q159+T159+W159</f>
        <v>0</v>
      </c>
      <c r="AD159" s="68">
        <f t="shared" si="188"/>
        <v>0</v>
      </c>
      <c r="AE159" s="124"/>
      <c r="AF159" s="30"/>
      <c r="AG159" s="31"/>
      <c r="AH159" s="31"/>
      <c r="AI159" s="31"/>
      <c r="AJ159" s="31"/>
      <c r="AK159" s="31"/>
      <c r="AL159" s="31"/>
      <c r="AM159" s="31">
        <f t="shared" si="167"/>
        <v>0</v>
      </c>
      <c r="AN159" s="31"/>
      <c r="AO159" s="31"/>
      <c r="AP159" s="31">
        <f t="shared" si="168"/>
        <v>0</v>
      </c>
      <c r="AQ159" s="31"/>
      <c r="AR159" s="31"/>
      <c r="AS159" s="31">
        <f t="shared" si="169"/>
        <v>0</v>
      </c>
      <c r="AT159" s="31"/>
      <c r="AU159" s="31"/>
      <c r="AV159" s="31" t="e">
        <f>IF(#REF!=0,0,IF(#REF!&gt;0,IF(#REF!&lt;=15,15-#REF!,IF(#REF!&lt;=25,25-#REF!,0))))</f>
        <v>#REF!</v>
      </c>
      <c r="AW159" s="31"/>
      <c r="AX159" s="31"/>
      <c r="AY159" s="31"/>
      <c r="AZ159" s="31"/>
      <c r="BA159" s="31"/>
      <c r="BB159" s="31"/>
      <c r="BC159" s="31"/>
      <c r="BD159" s="31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</row>
    <row r="160" spans="1:85" ht="12" customHeight="1" x14ac:dyDescent="0.25">
      <c r="A160" s="48" t="s">
        <v>162</v>
      </c>
      <c r="B160" s="56">
        <v>0</v>
      </c>
      <c r="C160" s="57">
        <f>B160-N160</f>
        <v>0</v>
      </c>
      <c r="D160" s="56">
        <v>0</v>
      </c>
      <c r="E160" s="57">
        <f t="shared" si="187"/>
        <v>0</v>
      </c>
      <c r="F160" s="56"/>
      <c r="G160" s="57"/>
      <c r="H160" s="56"/>
      <c r="I160" s="57"/>
      <c r="J160" s="56"/>
      <c r="K160" s="57"/>
      <c r="L160" s="58"/>
      <c r="M160" s="128">
        <f t="shared" si="181"/>
        <v>0</v>
      </c>
      <c r="N160" s="126"/>
      <c r="O160" s="127"/>
      <c r="P160" s="128">
        <f t="shared" si="182"/>
        <v>2</v>
      </c>
      <c r="Q160" s="126">
        <v>0</v>
      </c>
      <c r="R160" s="127">
        <v>2</v>
      </c>
      <c r="S160" s="128">
        <f t="shared" si="183"/>
        <v>0</v>
      </c>
      <c r="T160" s="126"/>
      <c r="U160" s="127"/>
      <c r="V160" s="128">
        <f t="shared" si="184"/>
        <v>0</v>
      </c>
      <c r="W160" s="126"/>
      <c r="X160" s="127"/>
      <c r="Y160" s="128">
        <f t="shared" si="185"/>
        <v>0</v>
      </c>
      <c r="Z160" s="126">
        <v>0</v>
      </c>
      <c r="AA160" s="127">
        <v>0</v>
      </c>
      <c r="AB160" s="128">
        <f t="shared" si="186"/>
        <v>2</v>
      </c>
      <c r="AC160" s="67">
        <f t="shared" si="188"/>
        <v>0</v>
      </c>
      <c r="AD160" s="68">
        <f t="shared" si="188"/>
        <v>2</v>
      </c>
      <c r="AE160" s="124"/>
      <c r="AF160" s="30"/>
      <c r="AG160" s="31" t="e">
        <f xml:space="preserve"> IF(#REF!=0, 0,IF(#REF!&gt;0, IF(#REF!&lt;=15,15-#REF!,IF(#REF!&lt;=30,30-#REF!,IF(#REF!&lt;=45,45-#REF!, 0)))))</f>
        <v>#REF!</v>
      </c>
      <c r="AH160" s="31"/>
      <c r="AI160" s="31"/>
      <c r="AJ160" s="31" t="e">
        <f xml:space="preserve"> IF(#REF!=0, 0,IF(#REF!&gt;0, IF(#REF!&lt;=15,15-#REF!,IF(#REF!&lt;=30,30-#REF!,IF(#REF!&lt;=45,45-#REF!, 0)))))</f>
        <v>#REF!</v>
      </c>
      <c r="AK160" s="31"/>
      <c r="AL160" s="31"/>
      <c r="AM160" s="31">
        <f xml:space="preserve"> IF(S160=0, 0,IF(S160&gt;0, IF(S160&lt;=15,15-S160,IF(S160&lt;=30,30-S160,IF(S160&lt;=45,45-S160, 0)))))</f>
        <v>0</v>
      </c>
      <c r="AN160" s="31"/>
      <c r="AO160" s="31"/>
      <c r="AP160" s="31">
        <f xml:space="preserve"> IF(V160=0, 0,IF(V160&gt;0, IF(V160&lt;=15,15-V160,IF(V160&lt;=30,30-V160,IF(V160&lt;=45,45-V160, 0)))))</f>
        <v>0</v>
      </c>
      <c r="AQ160" s="31"/>
      <c r="AR160" s="31"/>
      <c r="AS160" s="31">
        <f xml:space="preserve"> IF(Y160=0, 0,IF(Y160&gt;0, IF(Y160&lt;=15,15-Y160,IF(Y160&lt;=30,30-Y160,IF(Y160&lt;=45,45-Y160, 0)))))</f>
        <v>0</v>
      </c>
      <c r="AT160" s="31"/>
      <c r="AU160" s="31"/>
      <c r="AV160" s="31" t="e">
        <f xml:space="preserve"> IF(#REF!=0, 0,IF(#REF!&gt;0, IF(#REF!&lt;=15,15-#REF!,IF(#REF!&lt;=30,30-#REF!,IF(#REF!&lt;=45,45-#REF!, 0)))))</f>
        <v>#REF!</v>
      </c>
      <c r="AW160" s="31"/>
      <c r="AX160" s="31"/>
      <c r="AY160" s="31" t="e">
        <f xml:space="preserve"> IF(#REF!=0, 0,IF(#REF!&gt;0, IF(#REF!&lt;=15,15-#REF!,IF(#REF!&lt;=30,30-#REF!,IF(#REF!&lt;=45,45-#REF!, 0)))))</f>
        <v>#REF!</v>
      </c>
      <c r="AZ160" s="31"/>
      <c r="BA160" s="31"/>
      <c r="BB160" s="31" t="e">
        <f xml:space="preserve"> IF(#REF!=0, 0,IF(#REF!&gt;0, IF(#REF!&lt;=15,15-#REF!,IF(#REF!&lt;=30,30-#REF!,IF(#REF!&lt;=45,45-#REF!, 0)))))</f>
        <v>#REF!</v>
      </c>
      <c r="BC160" s="31"/>
      <c r="BD160" s="31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</row>
    <row r="161" spans="1:85" ht="12" customHeight="1" x14ac:dyDescent="0.25">
      <c r="A161" s="48" t="s">
        <v>163</v>
      </c>
      <c r="B161" s="56"/>
      <c r="C161" s="57">
        <f>B161-N161</f>
        <v>0</v>
      </c>
      <c r="D161" s="56">
        <v>4</v>
      </c>
      <c r="E161" s="57">
        <f t="shared" si="187"/>
        <v>1</v>
      </c>
      <c r="F161" s="56"/>
      <c r="G161" s="57"/>
      <c r="H161" s="56"/>
      <c r="I161" s="57"/>
      <c r="J161" s="56"/>
      <c r="K161" s="57"/>
      <c r="L161" s="58"/>
      <c r="M161" s="128">
        <f t="shared" si="181"/>
        <v>0</v>
      </c>
      <c r="N161" s="126"/>
      <c r="O161" s="127"/>
      <c r="P161" s="128">
        <f t="shared" si="182"/>
        <v>11</v>
      </c>
      <c r="Q161" s="126">
        <v>3</v>
      </c>
      <c r="R161" s="127">
        <v>8</v>
      </c>
      <c r="S161" s="128">
        <f t="shared" si="183"/>
        <v>0</v>
      </c>
      <c r="T161" s="126"/>
      <c r="U161" s="127"/>
      <c r="V161" s="128">
        <f t="shared" si="184"/>
        <v>0</v>
      </c>
      <c r="W161" s="126"/>
      <c r="X161" s="127"/>
      <c r="Y161" s="128">
        <f t="shared" si="185"/>
        <v>0</v>
      </c>
      <c r="Z161" s="126"/>
      <c r="AA161" s="127">
        <v>0</v>
      </c>
      <c r="AB161" s="128">
        <f t="shared" si="186"/>
        <v>11</v>
      </c>
      <c r="AC161" s="67">
        <f t="shared" si="188"/>
        <v>3</v>
      </c>
      <c r="AD161" s="68">
        <f t="shared" si="188"/>
        <v>8</v>
      </c>
      <c r="AE161" s="124"/>
      <c r="AF161" s="30"/>
      <c r="AG161" s="31" t="e">
        <f xml:space="preserve"> IF(#REF!=0, 0,IF(#REF!&gt;0, IF(#REF!&lt;=15,15-#REF!,IF(#REF!&lt;=30,30-#REF!,IF(#REF!&lt;=45,45-#REF!, 0)))))</f>
        <v>#REF!</v>
      </c>
      <c r="AH161" s="31"/>
      <c r="AI161" s="31"/>
      <c r="AJ161" s="31" t="e">
        <f xml:space="preserve"> IF(#REF!=0, 0,IF(#REF!&gt;0, IF(#REF!&lt;=15,15-#REF!,IF(#REF!&lt;=30,30-#REF!,IF(#REF!&lt;=45,45-#REF!, 0)))))</f>
        <v>#REF!</v>
      </c>
      <c r="AK161" s="31"/>
      <c r="AL161" s="31"/>
      <c r="AM161" s="31">
        <f xml:space="preserve"> IF(S161=0, 0,IF(S161&gt;0, IF(S161&lt;=15,15-S161,IF(S161&lt;=30,30-S161,IF(S161&lt;=45,45-S161, 0)))))</f>
        <v>0</v>
      </c>
      <c r="AN161" s="31"/>
      <c r="AO161" s="31"/>
      <c r="AP161" s="31">
        <f xml:space="preserve"> IF(V161=0, 0,IF(V161&gt;0, IF(V161&lt;=15,15-V161,IF(V161&lt;=30,30-V161,IF(V161&lt;=45,45-V161, 0)))))</f>
        <v>0</v>
      </c>
      <c r="AQ161" s="31"/>
      <c r="AR161" s="31"/>
      <c r="AS161" s="31">
        <f xml:space="preserve"> IF(Y161=0, 0,IF(Y161&gt;0, IF(Y161&lt;=15,15-Y161,IF(Y161&lt;=30,30-Y161,IF(Y161&lt;=45,45-Y161, 0)))))</f>
        <v>0</v>
      </c>
      <c r="AT161" s="31"/>
      <c r="AU161" s="31"/>
      <c r="AV161" s="31" t="e">
        <f xml:space="preserve"> IF(#REF!=0, 0,IF(#REF!&gt;0, IF(#REF!&lt;=15,15-#REF!,IF(#REF!&lt;=30,30-#REF!,IF(#REF!&lt;=45,45-#REF!, 0)))))</f>
        <v>#REF!</v>
      </c>
      <c r="AW161" s="31"/>
      <c r="AX161" s="31"/>
      <c r="AY161" s="31" t="e">
        <f xml:space="preserve"> IF(#REF!=0, 0,IF(#REF!&gt;0, IF(#REF!&lt;=15,15-#REF!,IF(#REF!&lt;=30,30-#REF!,IF(#REF!&lt;=45,45-#REF!, 0)))))</f>
        <v>#REF!</v>
      </c>
      <c r="AZ161" s="31"/>
      <c r="BA161" s="31"/>
      <c r="BB161" s="31" t="e">
        <f xml:space="preserve"> IF(#REF!=0, 0,IF(#REF!&gt;0, IF(#REF!&lt;=15,15-#REF!,IF(#REF!&lt;=30,30-#REF!,IF(#REF!&lt;=45,45-#REF!, 0)))))</f>
        <v>#REF!</v>
      </c>
      <c r="BC161" s="31"/>
      <c r="BD161" s="31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</row>
    <row r="162" spans="1:85" s="84" customFormat="1" ht="12" hidden="1" customHeight="1" x14ac:dyDescent="0.25">
      <c r="A162" s="74" t="s">
        <v>164</v>
      </c>
      <c r="B162" s="56">
        <v>0</v>
      </c>
      <c r="C162" s="57">
        <f>B162</f>
        <v>0</v>
      </c>
      <c r="D162" s="56">
        <v>0</v>
      </c>
      <c r="E162" s="57">
        <f t="shared" si="187"/>
        <v>0</v>
      </c>
      <c r="F162" s="56">
        <v>0</v>
      </c>
      <c r="G162" s="57"/>
      <c r="H162" s="56"/>
      <c r="I162" s="57"/>
      <c r="J162" s="56"/>
      <c r="K162" s="57"/>
      <c r="L162" s="58"/>
      <c r="M162" s="128">
        <f t="shared" si="181"/>
        <v>0</v>
      </c>
      <c r="N162" s="104">
        <v>0</v>
      </c>
      <c r="O162" s="105">
        <v>0</v>
      </c>
      <c r="P162" s="103">
        <f t="shared" si="182"/>
        <v>0</v>
      </c>
      <c r="Q162" s="104">
        <v>0</v>
      </c>
      <c r="R162" s="105">
        <v>0</v>
      </c>
      <c r="S162" s="103">
        <f t="shared" si="183"/>
        <v>0</v>
      </c>
      <c r="T162" s="104">
        <v>0</v>
      </c>
      <c r="U162" s="105">
        <v>0</v>
      </c>
      <c r="V162" s="103">
        <f t="shared" si="184"/>
        <v>0</v>
      </c>
      <c r="W162" s="104">
        <v>0</v>
      </c>
      <c r="X162" s="105">
        <v>0</v>
      </c>
      <c r="Y162" s="103">
        <f t="shared" si="185"/>
        <v>0</v>
      </c>
      <c r="Z162" s="104">
        <v>0</v>
      </c>
      <c r="AA162" s="105">
        <v>0</v>
      </c>
      <c r="AB162" s="128" t="e">
        <f t="shared" si="186"/>
        <v>#REF!</v>
      </c>
      <c r="AC162" s="67" t="e">
        <f>Z162+#REF!+#REF!+#REF!</f>
        <v>#REF!</v>
      </c>
      <c r="AD162" s="68" t="e">
        <f>AA162+#REF!+#REF!+#REF!</f>
        <v>#REF!</v>
      </c>
      <c r="AE162" s="129"/>
      <c r="AF162" s="30"/>
      <c r="AG162" s="130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0"/>
      <c r="BB162" s="130"/>
      <c r="BC162" s="130"/>
      <c r="BD162" s="1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  <c r="BP162" s="30"/>
      <c r="BQ162" s="30"/>
      <c r="BR162" s="30"/>
      <c r="BS162" s="30"/>
      <c r="BT162" s="30"/>
      <c r="BU162" s="30"/>
      <c r="BV162" s="30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</row>
    <row r="163" spans="1:85" s="84" customFormat="1" ht="12" hidden="1" customHeight="1" x14ac:dyDescent="0.25">
      <c r="A163" s="74" t="s">
        <v>165</v>
      </c>
      <c r="B163" s="56">
        <v>0</v>
      </c>
      <c r="C163" s="57">
        <f>B163</f>
        <v>0</v>
      </c>
      <c r="D163" s="56">
        <v>0</v>
      </c>
      <c r="E163" s="57">
        <f t="shared" si="187"/>
        <v>0</v>
      </c>
      <c r="F163" s="56">
        <v>0</v>
      </c>
      <c r="G163" s="57"/>
      <c r="H163" s="56"/>
      <c r="I163" s="57"/>
      <c r="J163" s="56"/>
      <c r="K163" s="57"/>
      <c r="L163" s="58"/>
      <c r="M163" s="128">
        <f t="shared" si="181"/>
        <v>0</v>
      </c>
      <c r="N163" s="104">
        <v>0</v>
      </c>
      <c r="O163" s="105">
        <v>0</v>
      </c>
      <c r="P163" s="103">
        <f t="shared" si="182"/>
        <v>0</v>
      </c>
      <c r="Q163" s="104">
        <v>0</v>
      </c>
      <c r="R163" s="105">
        <v>0</v>
      </c>
      <c r="S163" s="103">
        <f t="shared" si="183"/>
        <v>0</v>
      </c>
      <c r="T163" s="104">
        <v>0</v>
      </c>
      <c r="U163" s="105">
        <v>0</v>
      </c>
      <c r="V163" s="103">
        <f t="shared" si="184"/>
        <v>0</v>
      </c>
      <c r="W163" s="104">
        <v>0</v>
      </c>
      <c r="X163" s="105">
        <v>0</v>
      </c>
      <c r="Y163" s="103">
        <f t="shared" si="185"/>
        <v>0</v>
      </c>
      <c r="Z163" s="104">
        <v>0</v>
      </c>
      <c r="AA163" s="105">
        <v>0</v>
      </c>
      <c r="AB163" s="128" t="e">
        <f t="shared" si="186"/>
        <v>#REF!</v>
      </c>
      <c r="AC163" s="67" t="e">
        <f>Z163+#REF!+#REF!+#REF!</f>
        <v>#REF!</v>
      </c>
      <c r="AD163" s="68" t="e">
        <f>AA163+#REF!+#REF!+#REF!</f>
        <v>#REF!</v>
      </c>
      <c r="AE163" s="129"/>
      <c r="AF163" s="30"/>
      <c r="AG163" s="131"/>
      <c r="AH163" s="131"/>
      <c r="AI163" s="131"/>
      <c r="AJ163" s="131"/>
      <c r="AK163" s="131"/>
      <c r="AL163" s="131"/>
      <c r="AM163" s="131"/>
      <c r="AN163" s="131"/>
      <c r="AO163" s="131"/>
      <c r="AP163" s="131"/>
      <c r="AQ163" s="131"/>
      <c r="AR163" s="131"/>
      <c r="AS163" s="131"/>
      <c r="AT163" s="131"/>
      <c r="AU163" s="131"/>
      <c r="AV163" s="131"/>
      <c r="AW163" s="131"/>
      <c r="AX163" s="131"/>
      <c r="AY163" s="131"/>
      <c r="AZ163" s="131"/>
      <c r="BA163" s="131"/>
      <c r="BB163" s="131"/>
      <c r="BC163" s="131"/>
      <c r="BD163" s="131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</row>
    <row r="164" spans="1:85" s="84" customFormat="1" ht="12" customHeight="1" x14ac:dyDescent="0.25">
      <c r="A164" s="89" t="s">
        <v>166</v>
      </c>
      <c r="B164" s="56">
        <v>4</v>
      </c>
      <c r="C164" s="57">
        <v>0</v>
      </c>
      <c r="D164" s="56"/>
      <c r="E164" s="57">
        <f t="shared" si="187"/>
        <v>0</v>
      </c>
      <c r="F164" s="56"/>
      <c r="G164" s="57"/>
      <c r="H164" s="56"/>
      <c r="I164" s="57"/>
      <c r="J164" s="56"/>
      <c r="K164" s="57"/>
      <c r="L164" s="58"/>
      <c r="M164" s="128">
        <f t="shared" si="181"/>
        <v>0</v>
      </c>
      <c r="N164" s="104"/>
      <c r="O164" s="105"/>
      <c r="P164" s="103"/>
      <c r="Q164" s="104"/>
      <c r="R164" s="105"/>
      <c r="S164" s="103"/>
      <c r="T164" s="104"/>
      <c r="U164" s="105"/>
      <c r="V164" s="103"/>
      <c r="W164" s="104"/>
      <c r="X164" s="105"/>
      <c r="Y164" s="103"/>
      <c r="Z164" s="104"/>
      <c r="AA164" s="105"/>
      <c r="AB164" s="128">
        <f>AC164+AD164</f>
        <v>0</v>
      </c>
      <c r="AC164" s="67">
        <f>N164</f>
        <v>0</v>
      </c>
      <c r="AD164" s="68">
        <f>O164</f>
        <v>0</v>
      </c>
      <c r="AE164" s="129"/>
      <c r="AF164" s="30"/>
      <c r="AG164" s="131"/>
      <c r="AH164" s="131"/>
      <c r="AI164" s="131">
        <v>10</v>
      </c>
      <c r="AJ164" s="131"/>
      <c r="AK164" s="131"/>
      <c r="AL164" s="131"/>
      <c r="AM164" s="131"/>
      <c r="AN164" s="131"/>
      <c r="AO164" s="131"/>
      <c r="AP164" s="131"/>
      <c r="AQ164" s="131"/>
      <c r="AR164" s="131"/>
      <c r="AS164" s="131"/>
      <c r="AT164" s="131"/>
      <c r="AU164" s="131"/>
      <c r="AV164" s="131"/>
      <c r="AW164" s="131"/>
      <c r="AX164" s="131"/>
      <c r="AY164" s="131"/>
      <c r="AZ164" s="131"/>
      <c r="BA164" s="131"/>
      <c r="BB164" s="131"/>
      <c r="BC164" s="131"/>
      <c r="BD164" s="131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</row>
    <row r="165" spans="1:85" s="82" customFormat="1" ht="0.75" customHeight="1" x14ac:dyDescent="0.2">
      <c r="A165" s="132" t="s">
        <v>76</v>
      </c>
      <c r="B165" s="130">
        <f>B127+B148+B152</f>
        <v>45</v>
      </c>
      <c r="C165" s="130">
        <f t="shared" ref="C165:AD165" si="189">C127+C148+C152</f>
        <v>0</v>
      </c>
      <c r="D165" s="130">
        <f t="shared" si="189"/>
        <v>24</v>
      </c>
      <c r="E165" s="130">
        <f t="shared" si="189"/>
        <v>1</v>
      </c>
      <c r="F165" s="130">
        <f t="shared" si="189"/>
        <v>34</v>
      </c>
      <c r="G165" s="130">
        <f t="shared" si="189"/>
        <v>1</v>
      </c>
      <c r="H165" s="130">
        <f t="shared" si="189"/>
        <v>16</v>
      </c>
      <c r="I165" s="130">
        <f t="shared" si="189"/>
        <v>0</v>
      </c>
      <c r="J165" s="130">
        <f t="shared" si="189"/>
        <v>0</v>
      </c>
      <c r="K165" s="130">
        <f t="shared" si="189"/>
        <v>0</v>
      </c>
      <c r="L165" s="133">
        <f t="shared" si="189"/>
        <v>0</v>
      </c>
      <c r="M165" s="130">
        <f t="shared" si="189"/>
        <v>0</v>
      </c>
      <c r="N165" s="130">
        <f t="shared" si="189"/>
        <v>0</v>
      </c>
      <c r="O165" s="130">
        <f t="shared" si="189"/>
        <v>0</v>
      </c>
      <c r="P165" s="130">
        <f t="shared" si="189"/>
        <v>106</v>
      </c>
      <c r="Q165" s="130">
        <f t="shared" si="189"/>
        <v>23</v>
      </c>
      <c r="R165" s="130">
        <f t="shared" si="189"/>
        <v>83</v>
      </c>
      <c r="S165" s="130">
        <f t="shared" si="189"/>
        <v>69</v>
      </c>
      <c r="T165" s="130">
        <f t="shared" si="189"/>
        <v>33</v>
      </c>
      <c r="U165" s="130">
        <f t="shared" si="189"/>
        <v>36</v>
      </c>
      <c r="V165" s="130">
        <f t="shared" si="189"/>
        <v>77</v>
      </c>
      <c r="W165" s="130">
        <f t="shared" si="189"/>
        <v>16</v>
      </c>
      <c r="X165" s="130">
        <f t="shared" si="189"/>
        <v>61</v>
      </c>
      <c r="Y165" s="130">
        <f t="shared" si="189"/>
        <v>30</v>
      </c>
      <c r="Z165" s="130">
        <f t="shared" si="189"/>
        <v>0</v>
      </c>
      <c r="AA165" s="130">
        <f t="shared" si="189"/>
        <v>30</v>
      </c>
      <c r="AB165" s="130">
        <f t="shared" si="189"/>
        <v>282</v>
      </c>
      <c r="AC165" s="130">
        <f t="shared" si="189"/>
        <v>72</v>
      </c>
      <c r="AD165" s="130">
        <f t="shared" si="189"/>
        <v>210</v>
      </c>
      <c r="AE165" s="134"/>
      <c r="AF165" s="94"/>
      <c r="AG165" s="131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  <c r="AR165" s="131"/>
      <c r="AS165" s="131"/>
      <c r="AT165" s="131"/>
      <c r="AU165" s="131"/>
      <c r="AV165" s="131"/>
      <c r="AW165" s="131"/>
      <c r="AX165" s="131"/>
      <c r="AY165" s="131"/>
      <c r="AZ165" s="131"/>
      <c r="BA165" s="131"/>
      <c r="BB165" s="131"/>
      <c r="BC165" s="131"/>
      <c r="BD165" s="131"/>
      <c r="BE165" s="94"/>
      <c r="BF165" s="94"/>
      <c r="BG165" s="94"/>
      <c r="BH165" s="94"/>
      <c r="BI165" s="94"/>
      <c r="BJ165" s="94"/>
      <c r="BK165" s="94"/>
      <c r="BL165" s="94"/>
      <c r="BM165" s="94"/>
      <c r="BN165" s="94"/>
      <c r="BO165" s="94"/>
      <c r="BP165" s="94"/>
      <c r="BQ165" s="94"/>
      <c r="BR165" s="94"/>
      <c r="BS165" s="94"/>
      <c r="BT165" s="94"/>
      <c r="BU165" s="94"/>
      <c r="BV165" s="94"/>
      <c r="BW165" s="94"/>
      <c r="BX165" s="94"/>
      <c r="BY165" s="94"/>
      <c r="BZ165" s="94"/>
      <c r="CA165" s="94"/>
      <c r="CB165" s="94"/>
      <c r="CC165" s="94"/>
      <c r="CD165" s="94"/>
      <c r="CE165" s="94"/>
      <c r="CF165" s="94"/>
      <c r="CG165" s="94"/>
    </row>
    <row r="166" spans="1:85" s="137" customFormat="1" ht="12" hidden="1" customHeight="1" x14ac:dyDescent="0.2">
      <c r="A166" s="135" t="s">
        <v>167</v>
      </c>
      <c r="B166" s="131">
        <f t="shared" ref="B166:AD166" si="190">B127+B113+B90+B62+B32</f>
        <v>523</v>
      </c>
      <c r="C166" s="131">
        <f t="shared" si="190"/>
        <v>0</v>
      </c>
      <c r="D166" s="131">
        <f t="shared" si="190"/>
        <v>493</v>
      </c>
      <c r="E166" s="131">
        <f t="shared" si="190"/>
        <v>79</v>
      </c>
      <c r="F166" s="131">
        <f t="shared" si="190"/>
        <v>456</v>
      </c>
      <c r="G166" s="131">
        <f t="shared" si="190"/>
        <v>127</v>
      </c>
      <c r="H166" s="131">
        <f t="shared" si="190"/>
        <v>476</v>
      </c>
      <c r="I166" s="131">
        <f t="shared" si="190"/>
        <v>142</v>
      </c>
      <c r="J166" s="131">
        <f t="shared" si="190"/>
        <v>522</v>
      </c>
      <c r="K166" s="131">
        <f t="shared" si="190"/>
        <v>0</v>
      </c>
      <c r="L166" s="133">
        <f t="shared" si="190"/>
        <v>0</v>
      </c>
      <c r="M166" s="131">
        <f t="shared" si="190"/>
        <v>44</v>
      </c>
      <c r="N166" s="131">
        <f t="shared" si="190"/>
        <v>42</v>
      </c>
      <c r="O166" s="131">
        <f t="shared" si="190"/>
        <v>2</v>
      </c>
      <c r="P166" s="131">
        <f t="shared" si="190"/>
        <v>483</v>
      </c>
      <c r="Q166" s="131">
        <f t="shared" si="190"/>
        <v>415</v>
      </c>
      <c r="R166" s="131">
        <f t="shared" si="190"/>
        <v>68</v>
      </c>
      <c r="S166" s="131">
        <f t="shared" si="190"/>
        <v>360</v>
      </c>
      <c r="T166" s="131">
        <f t="shared" si="190"/>
        <v>316</v>
      </c>
      <c r="U166" s="131">
        <f t="shared" si="190"/>
        <v>44</v>
      </c>
      <c r="V166" s="131">
        <f t="shared" si="190"/>
        <v>350</v>
      </c>
      <c r="W166" s="131">
        <f t="shared" si="190"/>
        <v>295</v>
      </c>
      <c r="X166" s="131">
        <f t="shared" si="190"/>
        <v>55</v>
      </c>
      <c r="Y166" s="131">
        <f t="shared" si="190"/>
        <v>1</v>
      </c>
      <c r="Z166" s="131">
        <f t="shared" si="190"/>
        <v>1</v>
      </c>
      <c r="AA166" s="131">
        <f t="shared" si="190"/>
        <v>0</v>
      </c>
      <c r="AB166" s="131">
        <f t="shared" si="190"/>
        <v>1238</v>
      </c>
      <c r="AC166" s="131">
        <f t="shared" si="190"/>
        <v>1069</v>
      </c>
      <c r="AD166" s="131">
        <f t="shared" si="190"/>
        <v>169</v>
      </c>
      <c r="AE166" s="136"/>
      <c r="AF166" s="94"/>
      <c r="AG166" s="131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  <c r="AV166" s="131"/>
      <c r="AW166" s="131"/>
      <c r="AX166" s="131"/>
      <c r="AY166" s="131"/>
      <c r="AZ166" s="131"/>
      <c r="BA166" s="131"/>
      <c r="BB166" s="131"/>
      <c r="BC166" s="131"/>
      <c r="BD166" s="131"/>
      <c r="BE166" s="94"/>
      <c r="BF166" s="94"/>
      <c r="BG166" s="94"/>
      <c r="BH166" s="94"/>
      <c r="BI166" s="94"/>
      <c r="BJ166" s="94"/>
      <c r="BK166" s="94"/>
      <c r="BL166" s="94"/>
      <c r="BM166" s="94"/>
      <c r="BN166" s="94"/>
      <c r="BO166" s="94"/>
      <c r="BP166" s="94"/>
      <c r="BQ166" s="94"/>
      <c r="BR166" s="94"/>
      <c r="BS166" s="94"/>
      <c r="BT166" s="94"/>
      <c r="BU166" s="94"/>
      <c r="BV166" s="94"/>
      <c r="BW166" s="94"/>
      <c r="BX166" s="94"/>
      <c r="BY166" s="94"/>
      <c r="BZ166" s="94"/>
      <c r="CA166" s="94"/>
      <c r="CB166" s="94"/>
      <c r="CC166" s="94"/>
      <c r="CD166" s="94"/>
      <c r="CE166" s="94"/>
      <c r="CF166" s="94"/>
      <c r="CG166" s="94"/>
    </row>
    <row r="167" spans="1:85" s="137" customFormat="1" ht="12" hidden="1" customHeight="1" x14ac:dyDescent="0.2">
      <c r="A167" s="135" t="s">
        <v>168</v>
      </c>
      <c r="B167" s="131">
        <f>B148+B102+B78</f>
        <v>69</v>
      </c>
      <c r="C167" s="131">
        <f t="shared" ref="C167:AD167" si="191">C148+C102+C78</f>
        <v>0</v>
      </c>
      <c r="D167" s="131">
        <f t="shared" si="191"/>
        <v>70</v>
      </c>
      <c r="E167" s="131">
        <f t="shared" si="191"/>
        <v>5</v>
      </c>
      <c r="F167" s="131">
        <f t="shared" si="191"/>
        <v>53</v>
      </c>
      <c r="G167" s="131">
        <f t="shared" si="191"/>
        <v>6</v>
      </c>
      <c r="H167" s="131">
        <f t="shared" si="191"/>
        <v>46</v>
      </c>
      <c r="I167" s="131">
        <f t="shared" si="191"/>
        <v>6</v>
      </c>
      <c r="J167" s="131">
        <f t="shared" si="191"/>
        <v>30</v>
      </c>
      <c r="K167" s="131">
        <f t="shared" si="191"/>
        <v>5</v>
      </c>
      <c r="L167" s="133">
        <f t="shared" si="191"/>
        <v>0</v>
      </c>
      <c r="M167" s="131">
        <f t="shared" si="191"/>
        <v>6</v>
      </c>
      <c r="N167" s="131">
        <f t="shared" si="191"/>
        <v>4</v>
      </c>
      <c r="O167" s="131">
        <f t="shared" si="191"/>
        <v>2</v>
      </c>
      <c r="P167" s="131">
        <f t="shared" si="191"/>
        <v>104</v>
      </c>
      <c r="Q167" s="131">
        <f t="shared" si="191"/>
        <v>65</v>
      </c>
      <c r="R167" s="131">
        <f t="shared" si="191"/>
        <v>39</v>
      </c>
      <c r="S167" s="131">
        <f t="shared" si="191"/>
        <v>71</v>
      </c>
      <c r="T167" s="131">
        <f t="shared" si="191"/>
        <v>47</v>
      </c>
      <c r="U167" s="131">
        <f t="shared" si="191"/>
        <v>24</v>
      </c>
      <c r="V167" s="131">
        <f t="shared" si="191"/>
        <v>95</v>
      </c>
      <c r="W167" s="131">
        <f t="shared" si="191"/>
        <v>40</v>
      </c>
      <c r="X167" s="131">
        <f t="shared" si="191"/>
        <v>55</v>
      </c>
      <c r="Y167" s="131">
        <f t="shared" si="191"/>
        <v>55</v>
      </c>
      <c r="Z167" s="131">
        <f t="shared" si="191"/>
        <v>25</v>
      </c>
      <c r="AA167" s="131">
        <f t="shared" si="191"/>
        <v>30</v>
      </c>
      <c r="AB167" s="131">
        <f t="shared" si="191"/>
        <v>331</v>
      </c>
      <c r="AC167" s="131">
        <f t="shared" si="191"/>
        <v>181</v>
      </c>
      <c r="AD167" s="131">
        <f t="shared" si="191"/>
        <v>150</v>
      </c>
      <c r="AE167" s="136"/>
      <c r="AF167" s="94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94"/>
      <c r="BF167" s="94"/>
      <c r="BG167" s="94"/>
      <c r="BH167" s="94"/>
      <c r="BI167" s="94"/>
      <c r="BJ167" s="94"/>
      <c r="BK167" s="94"/>
      <c r="BL167" s="94"/>
      <c r="BM167" s="94"/>
      <c r="BN167" s="94"/>
      <c r="BO167" s="94"/>
      <c r="BP167" s="94"/>
      <c r="BQ167" s="94"/>
      <c r="BR167" s="94"/>
      <c r="BS167" s="94"/>
      <c r="BT167" s="94"/>
      <c r="BU167" s="94"/>
      <c r="BV167" s="94"/>
      <c r="BW167" s="94"/>
      <c r="BX167" s="94"/>
      <c r="BY167" s="94"/>
      <c r="BZ167" s="94"/>
      <c r="CA167" s="94"/>
      <c r="CB167" s="94"/>
      <c r="CC167" s="94"/>
      <c r="CD167" s="94"/>
      <c r="CE167" s="94"/>
      <c r="CF167" s="94"/>
      <c r="CG167" s="94"/>
    </row>
    <row r="168" spans="1:85" s="137" customFormat="1" ht="12" hidden="1" customHeight="1" x14ac:dyDescent="0.25">
      <c r="A168" s="138" t="s">
        <v>169</v>
      </c>
      <c r="B168" s="131">
        <f>B152+B121+B106+B80+B47</f>
        <v>163</v>
      </c>
      <c r="C168" s="131">
        <f t="shared" ref="C168:AD168" si="192">C152+C121+C106+C80+C47</f>
        <v>0</v>
      </c>
      <c r="D168" s="131">
        <f t="shared" si="192"/>
        <v>134</v>
      </c>
      <c r="E168" s="131">
        <f t="shared" si="192"/>
        <v>9</v>
      </c>
      <c r="F168" s="131">
        <f t="shared" si="192"/>
        <v>0</v>
      </c>
      <c r="G168" s="131">
        <f t="shared" si="192"/>
        <v>0</v>
      </c>
      <c r="H168" s="131">
        <f t="shared" si="192"/>
        <v>0</v>
      </c>
      <c r="I168" s="131">
        <f t="shared" si="192"/>
        <v>0</v>
      </c>
      <c r="J168" s="131">
        <f t="shared" si="192"/>
        <v>0</v>
      </c>
      <c r="K168" s="131">
        <f t="shared" si="192"/>
        <v>0</v>
      </c>
      <c r="L168" s="133">
        <f t="shared" si="192"/>
        <v>0</v>
      </c>
      <c r="M168" s="131">
        <f t="shared" si="192"/>
        <v>8</v>
      </c>
      <c r="N168" s="131">
        <f t="shared" si="192"/>
        <v>7</v>
      </c>
      <c r="O168" s="131">
        <f t="shared" si="192"/>
        <v>1</v>
      </c>
      <c r="P168" s="131">
        <f t="shared" si="192"/>
        <v>158</v>
      </c>
      <c r="Q168" s="131">
        <f t="shared" si="192"/>
        <v>135</v>
      </c>
      <c r="R168" s="131">
        <f t="shared" si="192"/>
        <v>23</v>
      </c>
      <c r="S168" s="131">
        <f t="shared" si="192"/>
        <v>1</v>
      </c>
      <c r="T168" s="131">
        <f t="shared" si="192"/>
        <v>1</v>
      </c>
      <c r="U168" s="131">
        <f t="shared" si="192"/>
        <v>0</v>
      </c>
      <c r="V168" s="131">
        <f t="shared" si="192"/>
        <v>0</v>
      </c>
      <c r="W168" s="131">
        <f t="shared" si="192"/>
        <v>0</v>
      </c>
      <c r="X168" s="131">
        <f t="shared" si="192"/>
        <v>0</v>
      </c>
      <c r="Y168" s="131">
        <f t="shared" si="192"/>
        <v>0</v>
      </c>
      <c r="Z168" s="131">
        <f t="shared" si="192"/>
        <v>0</v>
      </c>
      <c r="AA168" s="131">
        <f t="shared" si="192"/>
        <v>0</v>
      </c>
      <c r="AB168" s="131">
        <f t="shared" si="192"/>
        <v>167</v>
      </c>
      <c r="AC168" s="131">
        <f t="shared" si="192"/>
        <v>143</v>
      </c>
      <c r="AD168" s="131">
        <f t="shared" si="192"/>
        <v>24</v>
      </c>
      <c r="AE168" s="136"/>
      <c r="AF168" s="94"/>
      <c r="AG168" s="139"/>
      <c r="AH168" s="139"/>
      <c r="AI168" s="139"/>
      <c r="AJ168" s="139"/>
      <c r="AK168" s="139"/>
      <c r="AL168" s="139"/>
      <c r="AM168" s="140"/>
      <c r="AN168" s="140"/>
      <c r="AO168" s="140"/>
      <c r="AP168" s="140"/>
      <c r="AQ168" s="140"/>
      <c r="AR168" s="140"/>
      <c r="AS168" s="140"/>
      <c r="AT168" s="140"/>
      <c r="AU168" s="140"/>
      <c r="AV168" s="140"/>
      <c r="AW168" s="140"/>
      <c r="AX168" s="140"/>
      <c r="AY168" s="140"/>
      <c r="AZ168" s="140"/>
      <c r="BA168" s="140"/>
      <c r="BB168" s="140"/>
      <c r="BC168" s="140"/>
      <c r="BD168" s="140"/>
      <c r="BE168" s="94"/>
      <c r="BF168" s="94"/>
      <c r="BG168" s="94"/>
      <c r="BH168" s="94"/>
      <c r="BI168" s="94"/>
      <c r="BJ168" s="94"/>
      <c r="BK168" s="94"/>
      <c r="BL168" s="94"/>
      <c r="BM168" s="94"/>
      <c r="BN168" s="94"/>
      <c r="BO168" s="94"/>
      <c r="BP168" s="94"/>
      <c r="BQ168" s="94"/>
      <c r="BR168" s="94"/>
      <c r="BS168" s="94"/>
      <c r="BT168" s="94"/>
      <c r="BU168" s="94"/>
      <c r="BV168" s="94"/>
      <c r="BW168" s="94"/>
      <c r="BX168" s="94"/>
      <c r="BY168" s="94"/>
      <c r="BZ168" s="94"/>
      <c r="CA168" s="94"/>
      <c r="CB168" s="94"/>
      <c r="CC168" s="94"/>
      <c r="CD168" s="94"/>
      <c r="CE168" s="94"/>
      <c r="CF168" s="94"/>
      <c r="CG168" s="94"/>
    </row>
    <row r="169" spans="1:85" hidden="1" x14ac:dyDescent="0.25">
      <c r="A169" s="141" t="s">
        <v>170</v>
      </c>
      <c r="B169" s="141">
        <f>B166+B167+B168</f>
        <v>755</v>
      </c>
      <c r="C169" s="141">
        <f t="shared" ref="C169:E169" si="193">C166+C167+C168</f>
        <v>0</v>
      </c>
      <c r="D169" s="141">
        <f>D166+D167+D168</f>
        <v>697</v>
      </c>
      <c r="E169" s="141">
        <f t="shared" si="193"/>
        <v>93</v>
      </c>
      <c r="F169" s="141">
        <f>F166+F167+F168</f>
        <v>509</v>
      </c>
      <c r="G169" s="141">
        <f t="shared" ref="G169:AD169" si="194">G166+G167+G168</f>
        <v>133</v>
      </c>
      <c r="H169" s="141">
        <f t="shared" si="194"/>
        <v>522</v>
      </c>
      <c r="I169" s="141">
        <f t="shared" si="194"/>
        <v>148</v>
      </c>
      <c r="J169" s="141">
        <f t="shared" si="194"/>
        <v>552</v>
      </c>
      <c r="K169" s="141">
        <f t="shared" si="194"/>
        <v>5</v>
      </c>
      <c r="L169" s="142"/>
      <c r="M169" s="141">
        <f t="shared" ref="M169:R169" si="195">M166+M167+M168</f>
        <v>58</v>
      </c>
      <c r="N169" s="141">
        <f t="shared" si="195"/>
        <v>53</v>
      </c>
      <c r="O169" s="141">
        <f t="shared" si="195"/>
        <v>5</v>
      </c>
      <c r="P169" s="141">
        <f t="shared" si="195"/>
        <v>745</v>
      </c>
      <c r="Q169" s="141">
        <f t="shared" si="195"/>
        <v>615</v>
      </c>
      <c r="R169" s="141">
        <f t="shared" si="195"/>
        <v>130</v>
      </c>
      <c r="S169" s="141">
        <f t="shared" si="194"/>
        <v>432</v>
      </c>
      <c r="T169" s="141">
        <f t="shared" si="194"/>
        <v>364</v>
      </c>
      <c r="U169" s="141">
        <f t="shared" si="194"/>
        <v>68</v>
      </c>
      <c r="V169" s="141">
        <f t="shared" si="194"/>
        <v>445</v>
      </c>
      <c r="W169" s="141">
        <f t="shared" si="194"/>
        <v>335</v>
      </c>
      <c r="X169" s="141">
        <f t="shared" si="194"/>
        <v>110</v>
      </c>
      <c r="Y169" s="141">
        <f t="shared" si="194"/>
        <v>56</v>
      </c>
      <c r="Z169" s="141">
        <f t="shared" si="194"/>
        <v>26</v>
      </c>
      <c r="AA169" s="141">
        <f t="shared" si="194"/>
        <v>30</v>
      </c>
      <c r="AB169" s="141">
        <f t="shared" si="194"/>
        <v>1736</v>
      </c>
      <c r="AC169" s="141">
        <f t="shared" si="194"/>
        <v>1393</v>
      </c>
      <c r="AD169" s="141">
        <f t="shared" si="194"/>
        <v>343</v>
      </c>
      <c r="AE169" s="143"/>
      <c r="AF169" s="30"/>
      <c r="AG169" s="139"/>
      <c r="AH169" s="139"/>
      <c r="AI169" s="139"/>
      <c r="AJ169" s="139"/>
      <c r="AK169" s="139"/>
      <c r="AL169" s="139"/>
      <c r="AM169" s="140"/>
      <c r="AN169" s="140"/>
      <c r="AO169" s="140"/>
      <c r="AP169" s="140"/>
      <c r="AQ169" s="140"/>
      <c r="AR169" s="140"/>
      <c r="AS169" s="140"/>
      <c r="AT169" s="140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</row>
    <row r="170" spans="1:85" s="140" customFormat="1" x14ac:dyDescent="0.25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5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/>
      <c r="AG170" s="139"/>
      <c r="AH170" s="139"/>
      <c r="AI170" s="139"/>
      <c r="AJ170" s="139"/>
      <c r="AK170" s="139"/>
      <c r="AL170" s="139"/>
    </row>
    <row r="171" spans="1:85" s="140" customFormat="1" x14ac:dyDescent="0.25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5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G171" s="139"/>
      <c r="AH171" s="139"/>
      <c r="AI171" s="139"/>
      <c r="AJ171" s="139"/>
      <c r="AK171" s="139"/>
      <c r="AL171" s="139"/>
    </row>
    <row r="172" spans="1:85" s="140" customFormat="1" x14ac:dyDescent="0.25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5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G172" s="139"/>
      <c r="AH172" s="139"/>
      <c r="AI172" s="139"/>
      <c r="AJ172" s="139"/>
      <c r="AK172" s="139"/>
      <c r="AL172" s="139"/>
    </row>
    <row r="173" spans="1:85" s="140" customFormat="1" x14ac:dyDescent="0.25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5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G173" s="139"/>
      <c r="AH173" s="139"/>
      <c r="AI173" s="139"/>
      <c r="AJ173" s="139"/>
      <c r="AK173" s="139"/>
      <c r="AL173" s="139"/>
    </row>
    <row r="174" spans="1:85" s="140" customFormat="1" x14ac:dyDescent="0.25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5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/>
      <c r="AG174" s="146"/>
      <c r="AH174" s="146"/>
      <c r="AI174" s="146"/>
      <c r="AJ174" s="146"/>
      <c r="AK174" s="146"/>
      <c r="AL174" s="146"/>
      <c r="AS174" s="146"/>
      <c r="AT174" s="146"/>
      <c r="AU174" s="146"/>
      <c r="AV174" s="146"/>
      <c r="AW174" s="146"/>
      <c r="AX174" s="146"/>
      <c r="AY174" s="146"/>
      <c r="AZ174" s="146"/>
      <c r="BA174" s="146"/>
      <c r="BB174" s="146"/>
      <c r="BC174" s="146"/>
      <c r="BD174" s="146"/>
    </row>
    <row r="175" spans="1:85" s="140" customFormat="1" x14ac:dyDescent="0.25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5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/>
      <c r="AG175" s="147"/>
      <c r="AH175" s="147"/>
      <c r="AI175" s="147"/>
      <c r="AJ175" s="147"/>
      <c r="AK175" s="147"/>
      <c r="AL175" s="147"/>
      <c r="AM175" s="146"/>
      <c r="AN175" s="146"/>
      <c r="AO175" s="146"/>
      <c r="AP175" s="146"/>
      <c r="AQ175" s="146"/>
      <c r="AR175" s="146"/>
    </row>
    <row r="176" spans="1:85" s="146" customFormat="1" x14ac:dyDescent="0.25">
      <c r="L176" s="148"/>
      <c r="AG176" s="147"/>
      <c r="AH176" s="147"/>
      <c r="AI176" s="147"/>
      <c r="AJ176" s="147"/>
      <c r="AK176" s="147"/>
      <c r="AL176" s="147"/>
      <c r="AS176" s="140"/>
      <c r="AT176" s="140"/>
      <c r="AU176" s="140"/>
      <c r="AV176" s="140"/>
      <c r="AW176" s="140"/>
      <c r="AX176" s="140"/>
      <c r="AY176" s="140"/>
      <c r="AZ176" s="140"/>
      <c r="BA176" s="140"/>
      <c r="BB176" s="140"/>
      <c r="BC176" s="140"/>
      <c r="BD176" s="140"/>
    </row>
    <row r="177" spans="1:56" s="140" customFormat="1" x14ac:dyDescent="0.25">
      <c r="A177" s="149"/>
      <c r="B177" s="149"/>
      <c r="C177" s="149"/>
      <c r="D177" s="149"/>
      <c r="E177" s="149"/>
      <c r="F177" s="149"/>
      <c r="G177" s="149"/>
      <c r="H177" s="149"/>
      <c r="I177" s="149"/>
      <c r="J177" s="149"/>
      <c r="K177" s="149"/>
      <c r="L177" s="150"/>
      <c r="AB177" s="147"/>
      <c r="AC177" s="147"/>
      <c r="AD177" s="147"/>
      <c r="AE177" s="147"/>
      <c r="AG177" s="147"/>
      <c r="AH177" s="147"/>
      <c r="AI177" s="147"/>
      <c r="AJ177" s="147"/>
      <c r="AK177" s="147"/>
      <c r="AL177" s="147"/>
      <c r="AM177" s="146"/>
      <c r="AN177" s="146"/>
      <c r="AO177" s="146"/>
      <c r="AP177" s="146"/>
      <c r="AQ177" s="146"/>
      <c r="AR177" s="146"/>
    </row>
    <row r="178" spans="1:56" s="140" customFormat="1" x14ac:dyDescent="0.25">
      <c r="A178" s="149"/>
      <c r="B178" s="149"/>
      <c r="C178" s="149"/>
      <c r="D178" s="149"/>
      <c r="E178" s="149"/>
      <c r="F178" s="149"/>
      <c r="G178" s="149"/>
      <c r="H178" s="149"/>
      <c r="I178" s="149"/>
      <c r="J178" s="149"/>
      <c r="K178" s="149"/>
      <c r="L178" s="150"/>
      <c r="AB178" s="147"/>
      <c r="AC178" s="147"/>
      <c r="AD178" s="147"/>
      <c r="AE178" s="147"/>
      <c r="AG178" s="146"/>
      <c r="AH178" s="146"/>
      <c r="AI178" s="146"/>
      <c r="AJ178" s="146"/>
      <c r="AK178" s="146"/>
      <c r="AL178" s="146"/>
      <c r="AM178" s="146"/>
      <c r="AN178" s="146"/>
      <c r="AO178" s="146"/>
      <c r="AP178" s="146"/>
      <c r="AQ178" s="146"/>
      <c r="AR178" s="146"/>
      <c r="AS178" s="146"/>
      <c r="AT178" s="146"/>
      <c r="AU178" s="146"/>
      <c r="AV178" s="146"/>
      <c r="AW178" s="146"/>
      <c r="AX178" s="146"/>
      <c r="AY178" s="146"/>
      <c r="AZ178" s="146"/>
      <c r="BA178" s="146"/>
      <c r="BB178" s="146"/>
      <c r="BC178" s="146"/>
      <c r="BD178" s="146"/>
    </row>
    <row r="179" spans="1:56" s="140" customFormat="1" x14ac:dyDescent="0.25">
      <c r="A179" s="149"/>
      <c r="B179" s="149"/>
      <c r="C179" s="149"/>
      <c r="D179" s="149"/>
      <c r="E179" s="149"/>
      <c r="F179" s="149"/>
      <c r="G179" s="149"/>
      <c r="H179" s="149"/>
      <c r="I179" s="149"/>
      <c r="J179" s="149"/>
      <c r="K179" s="149"/>
      <c r="L179" s="150"/>
      <c r="AB179" s="147"/>
      <c r="AC179" s="147"/>
      <c r="AD179" s="147"/>
      <c r="AE179" s="147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</row>
    <row r="180" spans="1:56" s="146" customFormat="1" x14ac:dyDescent="0.25">
      <c r="L180" s="148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</row>
    <row r="185" spans="1:56" ht="28.9" customHeight="1" x14ac:dyDescent="0.25"/>
    <row r="186" spans="1:56" ht="16.899999999999999" customHeight="1" x14ac:dyDescent="0.25"/>
    <row r="187" spans="1:56" ht="29.45" hidden="1" customHeight="1" thickBot="1" x14ac:dyDescent="0.35"/>
    <row r="188" spans="1:56" ht="19.899999999999999" hidden="1" customHeight="1" thickBot="1" x14ac:dyDescent="0.35"/>
    <row r="189" spans="1:56" ht="19.899999999999999" hidden="1" customHeight="1" thickBot="1" x14ac:dyDescent="0.35"/>
    <row r="190" spans="1:56" ht="19.899999999999999" hidden="1" customHeight="1" thickBot="1" x14ac:dyDescent="0.35"/>
    <row r="191" spans="1:56" ht="15" hidden="1" customHeight="1" thickBot="1" x14ac:dyDescent="0.35"/>
    <row r="192" spans="1:56" ht="19.899999999999999" hidden="1" customHeight="1" thickBot="1" x14ac:dyDescent="0.35"/>
    <row r="193" ht="38.450000000000003" customHeight="1" x14ac:dyDescent="0.25"/>
    <row r="195" ht="1.1499999999999999" customHeight="1" x14ac:dyDescent="0.25"/>
    <row r="196" ht="15" hidden="1" customHeight="1" thickBot="1" x14ac:dyDescent="0.35"/>
    <row r="197" ht="15" hidden="1" customHeight="1" thickBot="1" x14ac:dyDescent="0.35"/>
    <row r="198" ht="15" hidden="1" customHeight="1" thickBot="1" x14ac:dyDescent="0.35"/>
    <row r="199" ht="15" hidden="1" customHeight="1" thickBot="1" x14ac:dyDescent="0.35"/>
    <row r="200" ht="15" hidden="1" customHeight="1" thickBot="1" x14ac:dyDescent="0.35"/>
    <row r="201" ht="15" hidden="1" customHeight="1" thickBot="1" x14ac:dyDescent="0.35"/>
    <row r="202" ht="15" hidden="1" customHeight="1" thickBot="1" x14ac:dyDescent="0.35"/>
    <row r="203" ht="19.149999999999999" customHeight="1" x14ac:dyDescent="0.25"/>
    <row r="205" ht="14.45" customHeight="1" x14ac:dyDescent="0.25"/>
    <row r="206" ht="8.4499999999999993" customHeight="1" x14ac:dyDescent="0.25"/>
    <row r="207" ht="19.149999999999999" hidden="1" customHeight="1" x14ac:dyDescent="0.3"/>
    <row r="208" ht="19.149999999999999" hidden="1" customHeight="1" x14ac:dyDescent="0.3"/>
    <row r="209" spans="1:56" ht="19.149999999999999" hidden="1" customHeight="1" x14ac:dyDescent="0.3"/>
    <row r="210" spans="1:56" ht="19.149999999999999" hidden="1" customHeight="1" x14ac:dyDescent="0.3"/>
    <row r="211" spans="1:56" ht="14.45" hidden="1" customHeight="1" x14ac:dyDescent="0.3"/>
    <row r="212" spans="1:56" ht="15" hidden="1" customHeight="1" thickBot="1" x14ac:dyDescent="0.35">
      <c r="AM212" s="151"/>
      <c r="AN212" s="151"/>
      <c r="AO212" s="151"/>
      <c r="AP212" s="151"/>
      <c r="AQ212" s="151"/>
      <c r="AR212" s="151"/>
    </row>
    <row r="213" spans="1:56" x14ac:dyDescent="0.25">
      <c r="AM213" s="151"/>
      <c r="AN213" s="151"/>
      <c r="AO213" s="151"/>
      <c r="AP213" s="151"/>
      <c r="AQ213" s="151"/>
      <c r="AR213" s="151"/>
      <c r="AS213" s="151"/>
      <c r="AT213" s="151"/>
      <c r="AU213" s="151"/>
      <c r="AV213" s="151"/>
      <c r="AW213" s="151"/>
      <c r="AX213" s="151"/>
      <c r="AY213" s="151"/>
      <c r="AZ213" s="151"/>
      <c r="BA213" s="151"/>
      <c r="BB213" s="151"/>
      <c r="BC213" s="151"/>
      <c r="BD213" s="151"/>
    </row>
    <row r="214" spans="1:56" x14ac:dyDescent="0.25">
      <c r="AS214" s="151"/>
      <c r="AT214" s="151"/>
      <c r="AU214" s="151"/>
      <c r="AV214" s="151"/>
      <c r="AW214" s="151"/>
      <c r="AX214" s="151"/>
      <c r="AY214" s="151"/>
      <c r="AZ214" s="151"/>
      <c r="BA214" s="151"/>
      <c r="BB214" s="151"/>
      <c r="BC214" s="151"/>
      <c r="BD214" s="151"/>
    </row>
    <row r="215" spans="1:56" s="151" customFormat="1" ht="17.4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112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G215" s="4"/>
      <c r="AH215" s="4"/>
      <c r="AI215" s="4"/>
      <c r="AJ215" s="4"/>
      <c r="AK215" s="4"/>
      <c r="AL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</row>
    <row r="216" spans="1:56" s="151" customFormat="1" ht="17.4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112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1:56" ht="17.45" customHeight="1" x14ac:dyDescent="0.25">
      <c r="AM217" s="151"/>
      <c r="AN217" s="151"/>
      <c r="AO217" s="151"/>
      <c r="AP217" s="151"/>
      <c r="AQ217" s="151"/>
      <c r="AR217" s="151"/>
    </row>
    <row r="218" spans="1:56" s="151" customFormat="1" ht="17.4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112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G218" s="4"/>
      <c r="AH218" s="4"/>
      <c r="AI218" s="4"/>
      <c r="AJ218" s="4"/>
      <c r="AK218" s="4"/>
      <c r="AL218" s="4"/>
    </row>
    <row r="219" spans="1:56" ht="17.45" customHeight="1" x14ac:dyDescent="0.25">
      <c r="AS219" s="151"/>
      <c r="AT219" s="151"/>
      <c r="AU219" s="151"/>
      <c r="AV219" s="151"/>
      <c r="AW219" s="151"/>
      <c r="AX219" s="151"/>
      <c r="AY219" s="151"/>
      <c r="AZ219" s="151"/>
      <c r="BA219" s="151"/>
      <c r="BB219" s="151"/>
      <c r="BC219" s="151"/>
      <c r="BD219" s="151"/>
    </row>
    <row r="220" spans="1:56" s="151" customFormat="1" ht="17.4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112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</row>
    <row r="221" spans="1:56" s="151" customFormat="1" ht="17.4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112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</row>
    <row r="222" spans="1:56" ht="17.45" customHeight="1" x14ac:dyDescent="0.25"/>
    <row r="223" spans="1:56" ht="17.45" customHeight="1" x14ac:dyDescent="0.25">
      <c r="AM223" s="151"/>
      <c r="AN223" s="151"/>
      <c r="AO223" s="151"/>
      <c r="AP223" s="151"/>
      <c r="AQ223" s="151"/>
      <c r="AR223" s="151"/>
    </row>
    <row r="224" spans="1:56" ht="17.45" customHeight="1" x14ac:dyDescent="0.25">
      <c r="AM224" s="151"/>
      <c r="AN224" s="151"/>
      <c r="AO224" s="151"/>
      <c r="AP224" s="151"/>
      <c r="AQ224" s="151"/>
      <c r="AR224" s="151"/>
      <c r="AS224" s="151"/>
      <c r="AT224" s="151"/>
      <c r="AU224" s="151"/>
      <c r="AV224" s="151"/>
      <c r="AW224" s="151"/>
      <c r="AX224" s="151"/>
      <c r="AY224" s="151"/>
      <c r="AZ224" s="151"/>
      <c r="BA224" s="151"/>
      <c r="BB224" s="151"/>
      <c r="BC224" s="151"/>
      <c r="BD224" s="151"/>
    </row>
    <row r="225" spans="1:56" ht="17.45" customHeight="1" x14ac:dyDescent="0.25">
      <c r="AS225" s="151"/>
      <c r="AT225" s="151"/>
      <c r="AU225" s="151"/>
      <c r="AV225" s="151"/>
      <c r="AW225" s="151"/>
      <c r="AX225" s="151"/>
      <c r="AY225" s="151"/>
      <c r="AZ225" s="151"/>
      <c r="BA225" s="151"/>
      <c r="BB225" s="151"/>
      <c r="BC225" s="151"/>
      <c r="BD225" s="151"/>
    </row>
    <row r="226" spans="1:56" s="151" customFormat="1" ht="17.4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112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G226" s="4"/>
      <c r="AH226" s="4"/>
      <c r="AI226" s="4"/>
      <c r="AJ226" s="4"/>
      <c r="AK226" s="4"/>
      <c r="AL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</row>
    <row r="227" spans="1:56" s="151" customFormat="1" ht="17.4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112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G227" s="4"/>
      <c r="AH227" s="4"/>
      <c r="AI227" s="4"/>
      <c r="AJ227" s="4"/>
      <c r="AK227" s="4"/>
      <c r="AL227" s="4"/>
    </row>
    <row r="228" spans="1:56" ht="17.45" customHeight="1" x14ac:dyDescent="0.25">
      <c r="AS228" s="151"/>
      <c r="AT228" s="151"/>
      <c r="AU228" s="151"/>
      <c r="AV228" s="151"/>
      <c r="AW228" s="151"/>
      <c r="AX228" s="151"/>
      <c r="AY228" s="151"/>
      <c r="AZ228" s="151"/>
      <c r="BA228" s="151"/>
      <c r="BB228" s="151"/>
      <c r="BC228" s="151"/>
      <c r="BD228" s="151"/>
    </row>
    <row r="229" spans="1:56" s="151" customFormat="1" ht="17.4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112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</row>
    <row r="230" spans="1:56" s="151" customFormat="1" ht="17.4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112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</row>
    <row r="231" spans="1:56" ht="17.45" customHeight="1" x14ac:dyDescent="0.25">
      <c r="AM231" s="151"/>
      <c r="AN231" s="151"/>
      <c r="AO231" s="151"/>
      <c r="AP231" s="151"/>
      <c r="AQ231" s="151"/>
      <c r="AR231" s="151"/>
    </row>
    <row r="232" spans="1:56" ht="17.45" customHeight="1" x14ac:dyDescent="0.25">
      <c r="AS232" s="151"/>
      <c r="AT232" s="151"/>
      <c r="AU232" s="151"/>
      <c r="AV232" s="151"/>
      <c r="AW232" s="151"/>
      <c r="AX232" s="151"/>
      <c r="AY232" s="151"/>
      <c r="AZ232" s="151"/>
      <c r="BA232" s="151"/>
      <c r="BB232" s="151"/>
      <c r="BC232" s="151"/>
      <c r="BD232" s="151"/>
    </row>
    <row r="233" spans="1:56" ht="17.45" customHeight="1" x14ac:dyDescent="0.25"/>
    <row r="234" spans="1:56" s="151" customFormat="1" ht="17.4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112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</row>
    <row r="235" spans="1:56" ht="17.45" customHeight="1" x14ac:dyDescent="0.25"/>
    <row r="236" spans="1:56" ht="17.45" customHeight="1" x14ac:dyDescent="0.25"/>
    <row r="237" spans="1:56" ht="17.45" customHeight="1" x14ac:dyDescent="0.25"/>
    <row r="238" spans="1:56" ht="17.45" customHeight="1" x14ac:dyDescent="0.25"/>
    <row r="239" spans="1:56" ht="17.45" customHeight="1" x14ac:dyDescent="0.25">
      <c r="AM239" s="151"/>
      <c r="AN239" s="151"/>
      <c r="AO239" s="151"/>
      <c r="AP239" s="151"/>
      <c r="AQ239" s="151"/>
      <c r="AR239" s="151"/>
    </row>
    <row r="240" spans="1:56" ht="17.45" customHeight="1" x14ac:dyDescent="0.25">
      <c r="AS240" s="151"/>
      <c r="AT240" s="151"/>
      <c r="AU240" s="151"/>
      <c r="AV240" s="151"/>
      <c r="AW240" s="151"/>
      <c r="AX240" s="151"/>
      <c r="AY240" s="151"/>
      <c r="AZ240" s="151"/>
      <c r="BA240" s="151"/>
      <c r="BB240" s="151"/>
      <c r="BC240" s="151"/>
      <c r="BD240" s="151"/>
    </row>
    <row r="241" spans="1:56" ht="17.45" customHeight="1" x14ac:dyDescent="0.25"/>
    <row r="242" spans="1:56" s="151" customFormat="1" ht="17.4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112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G242" s="4"/>
      <c r="AH242" s="4"/>
      <c r="AI242" s="4"/>
      <c r="AJ242" s="4"/>
      <c r="AK242" s="4"/>
      <c r="AL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</row>
    <row r="243" spans="1:56" ht="17.45" customHeight="1" x14ac:dyDescent="0.25">
      <c r="AS243" s="151"/>
      <c r="AT243" s="151"/>
      <c r="AU243" s="151"/>
      <c r="AV243" s="151"/>
      <c r="AW243" s="151"/>
      <c r="AX243" s="151"/>
      <c r="AY243" s="151"/>
      <c r="AZ243" s="151"/>
      <c r="BA243" s="151"/>
      <c r="BB243" s="151"/>
      <c r="BC243" s="151"/>
      <c r="BD243" s="151"/>
    </row>
    <row r="244" spans="1:56" ht="17.45" customHeight="1" x14ac:dyDescent="0.25"/>
    <row r="245" spans="1:56" s="151" customFormat="1" ht="17.4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112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</row>
    <row r="246" spans="1:56" ht="17.45" customHeight="1" x14ac:dyDescent="0.25"/>
    <row r="247" spans="1:56" ht="17.45" customHeight="1" x14ac:dyDescent="0.25"/>
    <row r="248" spans="1:56" ht="17.45" customHeight="1" x14ac:dyDescent="0.25"/>
    <row r="249" spans="1:56" ht="17.45" customHeight="1" x14ac:dyDescent="0.25"/>
    <row r="250" spans="1:56" ht="17.45" customHeight="1" x14ac:dyDescent="0.25"/>
    <row r="251" spans="1:56" ht="17.45" customHeight="1" x14ac:dyDescent="0.25"/>
    <row r="252" spans="1:56" ht="17.45" customHeight="1" x14ac:dyDescent="0.25"/>
    <row r="253" spans="1:56" ht="17.45" customHeight="1" x14ac:dyDescent="0.25"/>
    <row r="254" spans="1:56" ht="17.45" customHeight="1" x14ac:dyDescent="0.25"/>
    <row r="255" spans="1:56" ht="17.45" customHeight="1" x14ac:dyDescent="0.25"/>
    <row r="256" spans="1:56" ht="17.45" customHeight="1" x14ac:dyDescent="0.25"/>
    <row r="257" ht="17.45" customHeight="1" x14ac:dyDescent="0.25"/>
    <row r="258" ht="17.45" customHeight="1" x14ac:dyDescent="0.25"/>
    <row r="259" ht="17.45" customHeight="1" x14ac:dyDescent="0.25"/>
    <row r="260" ht="17.45" customHeight="1" x14ac:dyDescent="0.25"/>
    <row r="261" ht="17.45" customHeight="1" x14ac:dyDescent="0.25"/>
  </sheetData>
  <autoFilter ref="A32:AD169"/>
  <mergeCells count="58">
    <mergeCell ref="A1:K1"/>
    <mergeCell ref="A89:AD89"/>
    <mergeCell ref="A112:AD112"/>
    <mergeCell ref="A126:AD126"/>
    <mergeCell ref="AY20:AY29"/>
    <mergeCell ref="A2:A29"/>
    <mergeCell ref="B2:B29"/>
    <mergeCell ref="C2:C29"/>
    <mergeCell ref="D2:D29"/>
    <mergeCell ref="E2:E29"/>
    <mergeCell ref="F2:F29"/>
    <mergeCell ref="BA20:BA29"/>
    <mergeCell ref="G2:G29"/>
    <mergeCell ref="H2:H29"/>
    <mergeCell ref="I2:I29"/>
    <mergeCell ref="J2:J29"/>
    <mergeCell ref="K2:K29"/>
    <mergeCell ref="AY10:BA16"/>
    <mergeCell ref="M10:O16"/>
    <mergeCell ref="P10:R16"/>
    <mergeCell ref="S10:U16"/>
    <mergeCell ref="V10:X16"/>
    <mergeCell ref="Y10:AA16"/>
    <mergeCell ref="AB2:AB29"/>
    <mergeCell ref="Y20:Y29"/>
    <mergeCell ref="AA20:AA29"/>
    <mergeCell ref="BB20:BB29"/>
    <mergeCell ref="BD20:BD29"/>
    <mergeCell ref="A31:AD31"/>
    <mergeCell ref="A61:AD61"/>
    <mergeCell ref="AP20:AP29"/>
    <mergeCell ref="AR20:AR29"/>
    <mergeCell ref="AS20:AS29"/>
    <mergeCell ref="AU20:AU29"/>
    <mergeCell ref="AV20:AV29"/>
    <mergeCell ref="AX20:AX29"/>
    <mergeCell ref="AG20:AG29"/>
    <mergeCell ref="AI20:AI29"/>
    <mergeCell ref="AJ20:AJ29"/>
    <mergeCell ref="AL20:AL29"/>
    <mergeCell ref="AM20:AM29"/>
    <mergeCell ref="AO20:AO29"/>
    <mergeCell ref="BB10:BD16"/>
    <mergeCell ref="M20:M29"/>
    <mergeCell ref="O20:O29"/>
    <mergeCell ref="P20:P29"/>
    <mergeCell ref="R20:R29"/>
    <mergeCell ref="S20:S29"/>
    <mergeCell ref="U20:U29"/>
    <mergeCell ref="V20:V29"/>
    <mergeCell ref="X20:X29"/>
    <mergeCell ref="AG10:AI16"/>
    <mergeCell ref="AJ10:AL16"/>
    <mergeCell ref="AM10:AO16"/>
    <mergeCell ref="AP10:AR16"/>
    <mergeCell ref="AS10:AU16"/>
    <mergeCell ref="AV10:AX16"/>
    <mergeCell ref="AC2:AD10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ЗАОЧНАЯ август 2025</vt:lpstr>
      <vt:lpstr>ОЧНАЯ август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Никулина Ирина Григорьевна</dc:creator>
  <cp:lastModifiedBy>Алексеенко Нина</cp:lastModifiedBy>
  <dcterms:created xsi:type="dcterms:W3CDTF">2025-08-26T07:34:18Z</dcterms:created>
  <dcterms:modified xsi:type="dcterms:W3CDTF">2025-08-27T07:43:35Z</dcterms:modified>
</cp:coreProperties>
</file>